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180" windowHeight="8580"/>
  </bookViews>
  <sheets>
    <sheet name="уточн 6" sheetId="6" r:id="rId1"/>
  </sheets>
  <calcPr calcId="125725"/>
</workbook>
</file>

<file path=xl/calcChain.xml><?xml version="1.0" encoding="utf-8"?>
<calcChain xmlns="http://schemas.openxmlformats.org/spreadsheetml/2006/main">
  <c r="C87" i="6"/>
  <c r="C67"/>
  <c r="C65"/>
  <c r="C64" s="1"/>
  <c r="C96"/>
  <c r="C95"/>
  <c r="C94" s="1"/>
  <c r="C92"/>
  <c r="C78"/>
  <c r="C72"/>
  <c r="C57"/>
  <c r="C53"/>
  <c r="C52" s="1"/>
  <c r="C50"/>
  <c r="C45"/>
  <c r="C43"/>
  <c r="C42"/>
  <c r="C40"/>
  <c r="C38"/>
  <c r="C36"/>
  <c r="C32"/>
  <c r="C31" s="1"/>
  <c r="C29" s="1"/>
  <c r="C25"/>
  <c r="C20"/>
  <c r="C15"/>
  <c r="C11"/>
  <c r="C28" s="1"/>
  <c r="C70"/>
  <c r="C69" s="1"/>
  <c r="C47" l="1"/>
  <c r="C68" s="1"/>
  <c r="C10" s="1"/>
  <c r="C98" s="1"/>
</calcChain>
</file>

<file path=xl/sharedStrings.xml><?xml version="1.0" encoding="utf-8"?>
<sst xmlns="http://schemas.openxmlformats.org/spreadsheetml/2006/main" count="182" uniqueCount="179">
  <si>
    <t>Приложение 1</t>
  </si>
  <si>
    <t>к решению Совета депутатов Пушкинского муниципального района</t>
  </si>
  <si>
    <t>ПОСТУПЛЕНИЕ ДОХОДОВ</t>
  </si>
  <si>
    <t>В БЮДЖЕТ ПУШКИНСКОГО МУНИЦИПАЛЬНОГО РАЙОНА В 2015 ГОДУ</t>
  </si>
  <si>
    <t xml:space="preserve">Коды                      </t>
  </si>
  <si>
    <t xml:space="preserve">Наименование                          </t>
  </si>
  <si>
    <t>Сумма</t>
  </si>
  <si>
    <t>000 1 00 00000 00 0000 000</t>
  </si>
  <si>
    <t xml:space="preserve">НАЛОГОВЫЕ И НЕНАЛОГОВЫЕ ДОХОДЫ        </t>
  </si>
  <si>
    <t>000 1 01 00000 00 0000 000</t>
  </si>
  <si>
    <t>НАЛОГИ НА ПРИБЫЛЬ, ДОХОДЫ</t>
  </si>
  <si>
    <t>000 1 01 02000 01 0000 110</t>
  </si>
  <si>
    <t xml:space="preserve">Налог на доходы физических лиц (5%)       </t>
  </si>
  <si>
    <t>000 1 03 00000 00 0000 000</t>
  </si>
  <si>
    <t>НАЛОГИ НА ТОВАРЫ (РАБОТЫ, УСЛУГИ)</t>
  </si>
  <si>
    <t>000 1 03 02230 01 0000 000</t>
  </si>
  <si>
    <t>Доходы от уплаты акцизов на дизельное топливо,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</si>
  <si>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000 1 03 02240 01 0000 000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</si>
  <si>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</t>
  </si>
  <si>
    <t>000 1 03 02250 01 0000 000</t>
  </si>
  <si>
    <t>Доходы от уплаты акцизов на автомобильный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</si>
  <si>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000 1 03 02260 01 0000 000</t>
  </si>
  <si>
    <t>Доходы от уплаты акцизов на прямогонный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</si>
  <si>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</si>
  <si>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</si>
  <si>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</si>
  <si>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налогобложения</t>
  </si>
  <si>
    <t>000 1 05 02000 02 0000 110</t>
  </si>
  <si>
    <t xml:space="preserve">Единый налог на вмененный доход для отдельных видов деятельности   </t>
  </si>
  <si>
    <t>000 1 05 03000 01 0000 110</t>
  </si>
  <si>
    <t xml:space="preserve">Единый сельскохозяйственный налог     </t>
  </si>
  <si>
    <t>000 1 05 04000 02 0000 110</t>
  </si>
  <si>
    <t>Налог, взимаемый в связи с применением патентной системы налогообложения</t>
  </si>
  <si>
    <t>000 1 08 00000 00 0000 000</t>
  </si>
  <si>
    <t>ГОСУДАРСТВЕННАЯ ПОШЛИНА</t>
  </si>
  <si>
    <t>000 1 08 03010 01 0000 110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</si>
  <si>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   </t>
  </si>
  <si>
    <t>000 1 08 07150 01 0000 110</t>
  </si>
  <si>
    <t xml:space="preserve">Государственная пошлина за выдачу разрешения на установку рекламной конструкции    </t>
  </si>
  <si>
    <t>НАЛОГОВЫЕ ДОХОДЫ</t>
  </si>
  <si>
    <t>000 1 11 00000 00 0000 000</t>
  </si>
  <si>
    <t xml:space="preserve">ДОХОДЫ ОТ ИСПОЛЬЗОВАНИЯ ИМУЩЕСТВА, НАХОДЯЩЕГОСЯ В ГОСУДАРСТВЕННОЙ И МУНИЦИПАЛЬНОЙ СОБСТВЕННОСТИ  </t>
  </si>
  <si>
    <t xml:space="preserve">000 1 11 01000 00 0000 120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</si>
  <si>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РФ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</si>
  <si>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</si>
  <si>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</t>
  </si>
  <si>
    <t>000 1 11 05013 13 0000 120</t>
  </si>
  <si>
    <t>000 1 11 05013 10 0000 120</t>
  </si>
  <si>
    <t>000 1 11 07000 00 0000 120</t>
  </si>
  <si>
    <t>Платежи от государственных и муниципальных унитарных предприятий</t>
  </si>
  <si>
    <t>000 1 11 07010 00 0000 120</t>
  </si>
  <si>
    <t xml:space="preserve">Доходы от перечисления части прибыли государственных и муниципальных унитарных предприятий, остающейся после  уплаты налогов и обязательных платежей </t>
  </si>
  <si>
    <t>000 1 11 09000 00 0000 120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</si>
  <si>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 </t>
  </si>
  <si>
    <t>000 1 11 09040 00 0000 120</t>
  </si>
  <si>
    <t>Прочие доходы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 в том числе казенных</t>
  </si>
  <si>
    <t>000 1 12 00000 00 0000 000</t>
  </si>
  <si>
    <t>ПЛАТЕЖИ ПРИ ПОЛЬЗОВАНИИ ПРИРОДНЫМИ РЕСУРСАМИ</t>
  </si>
  <si>
    <t>000 1 12 01000 01 0000 120</t>
  </si>
  <si>
    <t xml:space="preserve">Плата за негативное воздействие на окружающую среду                         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</si>
  <si>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</si>
  <si>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</si>
  <si>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</si>
  <si>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</si>
  <si>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</si>
  <si>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</si>
  <si>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000 1 13 02000 00 0000 130</t>
  </si>
  <si>
    <t>Доходы от компенсации затрат государства</t>
  </si>
  <si>
    <t>000 1 13 02995 05 0000 130</t>
  </si>
  <si>
    <t>Прочие доходы от компенсации затрат бюджетов муниципальных районов</t>
  </si>
  <si>
    <t>000 1 14 00000 00 0000 000</t>
  </si>
  <si>
    <t>ДОХОДЫ ОТ ПРОДАЖИ МАТЕРИАЛЬНЫХ И НЕМАТЕРИАЛЬНЫХ АКТИВОВ</t>
  </si>
  <si>
    <t>000 1 14 01050 05 0000 410</t>
  </si>
  <si>
    <t>Доходы от продажи квартир, находящихся в собственности муниципальных районов</t>
  </si>
  <si>
    <t>000 1 14 01050 00 0000 410</t>
  </si>
  <si>
    <t>Доходы от продажи квартир,находящихся в собственности муниципальных районов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</si>
  <si>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</si>
  <si>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предприятием, в том числе казенных)</t>
  </si>
  <si>
    <t>000 1 14 02050 05 0000 410</t>
  </si>
  <si>
    <t>Доходы от реализации имущества,находящегося в собственности муниципальных районов (за  исключением имущества муниципальных бюджетных и автономных учреждений, а также имущества муниципальных унитарных предприятий (в т.ч. казенных), в части реализации основных средств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</si>
  <si>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</si>
  <si>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 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</si>
  <si>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</si>
  <si>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</si>
  <si>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000 1 14 06013 13 0000 430</t>
  </si>
  <si>
    <t>000 1 14 06013 10 0000 430</t>
  </si>
  <si>
    <t>000 1 14 06020 00 0000 430</t>
  </si>
  <si>
    <t>Доходы от продажи земельных участков,  государственная собственность на которые разграничена (за исключением земельных участков бюджетных и автономных учреждений)</t>
  </si>
  <si>
    <t>000 1 16 00000 00 0000 000</t>
  </si>
  <si>
    <t>ШТРАФЫ, САНКЦИИ, ВОЗМЕЩЕНИЕ УЩЕРБА</t>
  </si>
  <si>
    <t>000 1 16 03000 00 0000 140</t>
  </si>
  <si>
    <t>Денежные взыскания (штрафы) за нарушение законодательства о налогах и сборах</t>
  </si>
  <si>
    <t>000 1 16 06000 00 0000 140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</si>
  <si>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</si>
  <si>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000 1 16 08000 00 0000 140</t>
  </si>
  <si>
    <t>Денежные взыскания (штрафы) за административные 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</si>
  <si>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000 1 16 25000 00 0000 140</t>
  </si>
  <si>
    <t xml:space="preserve">Денежные взыскания (штрафы) за нарушение законодательства РФ о недрах, об особо охраняемых природных территориях, об охране и использовании  животного мира, об экологической экспертизе, в области охраны окружающей среды </t>
  </si>
  <si>
    <t>000 1 16 43000 00 0000 140</t>
  </si>
  <si>
    <t>Поступления от денежных взысканий (штрафов) за нарушение законодательства РФ об административных правонарушениях</t>
  </si>
  <si>
    <t>000 1 16 90000 00 0000 140</t>
  </si>
  <si>
    <t>Прочие поступления от денежных взысканий (штрафов) и иных сумм в возмещение ущерба</t>
  </si>
  <si>
    <t>000 1 17 00000 00 0000 000</t>
  </si>
  <si>
    <t>ПРОЧИЕ НЕНАЛОГОВЫЕ ДОХОДЫ</t>
  </si>
  <si>
    <t>000 1 17 05050 05 0000 180</t>
  </si>
  <si>
    <t xml:space="preserve">Прочие неналоговые доходы бюджетов муниципальных районов   </t>
  </si>
  <si>
    <t>в том числе:</t>
  </si>
  <si>
    <t>доходы от участия в реализации инвестиционных контрактов на строительство объектов недвижимости жилого назначения</t>
  </si>
  <si>
    <t>НЕНАЛОГОВЫЕ ДОХОДЫ</t>
  </si>
  <si>
    <t>000 2 00 00000 00 0000 000</t>
  </si>
  <si>
    <t xml:space="preserve">БЕЗВОЗМЕЗДНЫЕ ПОСТУПЛЕНИЯ             </t>
  </si>
  <si>
    <t>000 2 02 00000 00 0000 000</t>
  </si>
  <si>
    <t>БЕЗВОЗМЕЗДНЫЕ ПОСТУПЛЕНИЯ ОТ ДРУГИХ БЮДЖЕТОВ БЮДЖЕТНОЙ СИСТЕМЫ  РОССИЙСКОЙ ФЕДЕРАЦИИ</t>
  </si>
  <si>
    <t>000 2 02 01001 05 0000 151</t>
  </si>
  <si>
    <t>Дотации бюджетам муниципальных районов на выравнивание бюджетной обеспеченности</t>
  </si>
  <si>
    <t>000 2 02 02000 00 0000 151</t>
  </si>
  <si>
    <t>Субсидии бюджетам бюджетной системы Российской Федерации (межбюджетные субсидии)</t>
  </si>
  <si>
    <t>000 2 02 02999 05 0000 151</t>
  </si>
  <si>
    <t xml:space="preserve">Прочие субсидии бюджетам  муниципальных образований             </t>
  </si>
  <si>
    <t>000 2 02 03000 00 0000 151</t>
  </si>
  <si>
    <t xml:space="preserve">Субвенции бюджетам субъектов российской Федерации и муниципальных образований        </t>
  </si>
  <si>
    <t>000 2 02 03021 05 0000 151</t>
  </si>
  <si>
    <t>Субвенции бюджетам муниципальных районов на ежемесячное денежное вознаграждение за классное руководство</t>
  </si>
  <si>
    <t>000 2 02 03022 05 0000 151</t>
  </si>
  <si>
    <t>Субвенции бюджетам муниципальных районов на предоставление гражданам субсидий  на оплату жилого помещения и коммунальных услуг</t>
  </si>
  <si>
    <t>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</si>
  <si>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</si>
  <si>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000 2 02 03029 05 0000 151</t>
  </si>
  <si>
    <t>Субвенции бюджетам муниципальных районов на компенсацию части родительской платы за содержание ребенка в МОУ, реализующих основную общеобразовательную программу дошкольного образования</t>
  </si>
  <si>
    <t>000 2 02 03069 05 0000 151</t>
  </si>
  <si>
    <t>Субвенции на обеспечение жильем отдельных категорий граждан, установленных ФЗ от 12.01.1995г. №5-ФЗ "О ветеранах",в соответствии с Указом Президента РФ от 07.05.2008г.№714"Об обеспечении жильем ветеранов ВОВ 1941-1945гг."</t>
  </si>
  <si>
    <t>000 2 02 03070 05 0000 151</t>
  </si>
  <si>
    <t>Субвенции на обеспечение жильем отдельных категорий граждан, установленных ФЗ от 12.01.1995г. №5-ФЗ "О ветеранах" и от 24.11.1995г. №181-ФЗ "О социальной защите инвалидов в РФ"</t>
  </si>
  <si>
    <t>000 2 02 03119 05 0000 151</t>
  </si>
  <si>
    <t>Субвенции бюджетам муниципальных районов на обеспечение жилыми помещениями детей сирот, детей, оставшихся без попечения родителей по договорам найма специализированных жилых помещений</t>
  </si>
  <si>
    <t>000 2 02 03999 05 0000 151</t>
  </si>
  <si>
    <t xml:space="preserve">Прочие субвенции бюджетам  муниципальных районов        </t>
  </si>
  <si>
    <t>000 2 02 04000 00 0000 151</t>
  </si>
  <si>
    <t>Иные межбюджетные трансферты</t>
  </si>
  <si>
    <t>000 2 02 04014 05 0000 151</t>
  </si>
  <si>
    <t xml:space="preserve">Прочие межбюджетные трансферты, передаваемые бюджетам муниципальных районов на осуществление части полномочий по решению вопросов местного значения в соответствии с заключенными соглашениями       </t>
  </si>
  <si>
    <t>000 2 02 04999 05 0000 151</t>
  </si>
  <si>
    <t>000 2 07 00000 00 0000 180</t>
  </si>
  <si>
    <t>ПРОЧИЕ БЕЗВОЗМЕЗДНЫЕ ПОСТУПЛЕНИЯ</t>
  </si>
  <si>
    <t>000 2 07 05000 05 0000 180</t>
  </si>
  <si>
    <t>Прочие безвозмездные поступления в бюджеты муниципальных районов</t>
  </si>
  <si>
    <t xml:space="preserve">ВСЕГО ДОХОДОВ                         </t>
  </si>
  <si>
    <t>тыс.руб.</t>
  </si>
  <si>
    <t>000 1 11 05070 00 0000 120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</si>
  <si>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</si>
  <si>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</si>
  <si>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</si>
  <si>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также средства от продажи права на заключение договоров аренды указанных земельных участков (50%)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</si>
  <si>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 (100%)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</si>
  <si>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</si>
  <si>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также средства от продажи права на заключение договоров аренды указанных земельных участков </t>
  </si>
  <si>
    <t xml:space="preserve">Налог на доходы физических лиц (8%)       </t>
  </si>
  <si>
    <t xml:space="preserve">Налог на доходы физических лиц по дополнительному нормативу отчислений (15,3%)        </t>
  </si>
  <si>
    <t>000 2 02 02008 00 0000 151</t>
  </si>
  <si>
    <t>Субсидии на обеспечение жильем молодых семей</t>
  </si>
  <si>
    <t>000 2 02 02051 00 0000 151</t>
  </si>
  <si>
    <t>Субсидии бюджетам муниципальных районов на реализацию федеральных целевых программ</t>
  </si>
  <si>
    <t>000 2 02 02088 00 0000 151</t>
  </si>
  <si>
    <t>Субсидии на переселение граждан из аварийного жилищного фонда за счет Фонда содействия реформированию ЖКХ</t>
  </si>
  <si>
    <t>Субсидии на переселение граждан из аварийного жилищного фонда за счет средств бюджетов</t>
  </si>
  <si>
    <t>000 2 02 02089 00 0000 151</t>
  </si>
  <si>
    <t>000 2 18 00000 00 0000 000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</si>
  <si>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</si>
  <si>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000 2 18 05010 05 0000 151</t>
  </si>
  <si>
    <t>Доходы бюджетов муниципальных районов от возврата остатков субсидий, субвенций и иных МБТ, имеющих целевое назначение, прошлых лет из бюджетов поселений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</si>
  <si>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</si>
  <si>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</si>
  <si>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000 2 19 05000 05 0000 151</t>
  </si>
  <si>
    <t>Возврат остатков субсидий, субвенций и иных МБТ, имеющих целевое назначение, прошлых лет из бюджетов муниципальных районов</t>
  </si>
  <si>
    <t>000 2 02 04081 05 0000 151</t>
  </si>
  <si>
    <t>Межбюджетные трансферты, передаваемые бюджетам муниципальных районов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</si>
  <si>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Прочие межбюджетные трансферты, передаваемые бюджетам муниципальных районов из бюджета Московской области</t>
  </si>
  <si>
    <t>Прочие межбюджетные трансферты, передаваемые бюджетам муниципальных районов из бюджетов городских поселений</t>
  </si>
  <si>
    <t xml:space="preserve">от  29.06.2015_г.___.____. №____82/11__ 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</si>
</sst>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 CYR"/>
      <charset val="204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5">
    <xf numFmtId="0" fontId="0" fillId="0" borderId="0" xfId="0"/>
    <xf numFmtId="0" fontId="1" fillId="0" borderId="0" xfId="0" applyFont="1" applyAlignment="1"/>
    <xf numFmtId="0" fontId="2" fillId="0" borderId="0" xfId="0" applyFont="1" applyBorder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2" fillId="0" borderId="0" xfId="0" applyFont="1" applyAlignment="1"/>
    <xf numFmtId="0" fontId="3" fillId="0" borderId="0" xfId="0" applyFont="1" applyBorder="1"/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vertical="top"/>
    </xf>
    <xf numFmtId="164" fontId="4" fillId="0" borderId="1" xfId="0" applyNumberFormat="1" applyFont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vertical="top" wrapText="1"/>
    </xf>
    <xf numFmtId="4" fontId="4" fillId="2" borderId="1" xfId="1" applyNumberFormat="1" applyFont="1" applyFill="1" applyBorder="1" applyAlignment="1">
      <alignment horizontal="right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top" wrapText="1"/>
    </xf>
    <xf numFmtId="164" fontId="4" fillId="2" borderId="2" xfId="0" applyNumberFormat="1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164" fontId="4" fillId="0" borderId="2" xfId="0" applyNumberFormat="1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164" fontId="2" fillId="0" borderId="2" xfId="0" applyNumberFormat="1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164" fontId="2" fillId="0" borderId="3" xfId="0" applyNumberFormat="1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164" fontId="4" fillId="2" borderId="1" xfId="0" applyNumberFormat="1" applyFont="1" applyFill="1" applyBorder="1" applyAlignment="1">
      <alignment vertical="top"/>
    </xf>
    <xf numFmtId="0" fontId="1" fillId="0" borderId="0" xfId="0" applyFont="1"/>
    <xf numFmtId="0" fontId="2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5" fillId="2" borderId="1" xfId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9"/>
  <sheetViews>
    <sheetView tabSelected="1" zoomScale="89" zoomScaleNormal="89" workbookViewId="0">
      <selection activeCell="B3" sqref="B3:C3"/>
    </sheetView>
  </sheetViews>
  <sheetFormatPr defaultRowHeight="12.75"/>
  <cols>
    <col min="1" max="1" width="30.140625" style="3" customWidth="1"/>
    <col min="2" max="2" width="74.140625" style="3" customWidth="1"/>
    <col min="3" max="3" width="19" style="3" customWidth="1"/>
    <col min="4" max="16384" width="9.140625" style="3"/>
  </cols>
  <sheetData>
    <row r="1" spans="1:6" ht="15">
      <c r="A1" s="1"/>
      <c r="B1" s="37" t="s">
        <v>0</v>
      </c>
      <c r="C1" s="38"/>
      <c r="D1" s="2"/>
    </row>
    <row r="2" spans="1:6" ht="16.5" customHeight="1">
      <c r="A2" s="1"/>
      <c r="B2" s="37" t="s">
        <v>1</v>
      </c>
      <c r="C2" s="38"/>
      <c r="D2" s="2"/>
    </row>
    <row r="3" spans="1:6" ht="15">
      <c r="A3" s="1"/>
      <c r="B3" s="39" t="s">
        <v>178</v>
      </c>
      <c r="C3" s="40"/>
      <c r="D3" s="2"/>
    </row>
    <row r="4" spans="1:6" ht="15">
      <c r="A4" s="5"/>
      <c r="B4" s="6"/>
      <c r="C4" s="6"/>
      <c r="D4" s="2"/>
    </row>
    <row r="5" spans="1:6" s="8" customFormat="1" ht="15">
      <c r="A5" s="41" t="s">
        <v>2</v>
      </c>
      <c r="B5" s="42"/>
      <c r="C5" s="42"/>
      <c r="D5" s="7"/>
    </row>
    <row r="6" spans="1:6" s="8" customFormat="1">
      <c r="A6" s="43" t="s">
        <v>3</v>
      </c>
      <c r="B6" s="44"/>
      <c r="C6" s="44"/>
      <c r="D6" s="7"/>
    </row>
    <row r="7" spans="1:6" ht="15">
      <c r="A7" s="4"/>
      <c r="C7" s="32" t="s">
        <v>147</v>
      </c>
      <c r="D7" s="2"/>
    </row>
    <row r="8" spans="1:6" ht="42" customHeight="1">
      <c r="A8" s="9" t="s">
        <v>4</v>
      </c>
      <c r="B8" s="9" t="s">
        <v>5</v>
      </c>
      <c r="C8" s="10" t="s">
        <v>6</v>
      </c>
      <c r="D8" s="2"/>
    </row>
    <row r="9" spans="1:6" ht="14.25">
      <c r="A9" s="11">
        <v>1</v>
      </c>
      <c r="B9" s="11">
        <v>2</v>
      </c>
      <c r="C9" s="11">
        <v>3</v>
      </c>
      <c r="D9" s="2"/>
    </row>
    <row r="10" spans="1:6" s="8" customFormat="1" ht="14.25">
      <c r="A10" s="11" t="s">
        <v>7</v>
      </c>
      <c r="B10" s="12" t="s">
        <v>8</v>
      </c>
      <c r="C10" s="13">
        <f>C28+C68</f>
        <v>1927567.9</v>
      </c>
      <c r="D10" s="7"/>
    </row>
    <row r="11" spans="1:6" ht="14.25">
      <c r="A11" s="33" t="s">
        <v>9</v>
      </c>
      <c r="B11" s="15" t="s">
        <v>10</v>
      </c>
      <c r="C11" s="16">
        <f>C12+C13+C14</f>
        <v>778258.3</v>
      </c>
      <c r="D11" s="2"/>
    </row>
    <row r="12" spans="1:6" ht="14.25">
      <c r="A12" s="33" t="s">
        <v>11</v>
      </c>
      <c r="B12" s="15" t="s">
        <v>12</v>
      </c>
      <c r="C12" s="16">
        <v>183690.3</v>
      </c>
      <c r="D12" s="2"/>
    </row>
    <row r="13" spans="1:6" ht="14.25">
      <c r="A13" s="33" t="s">
        <v>11</v>
      </c>
      <c r="B13" s="15" t="s">
        <v>156</v>
      </c>
      <c r="C13" s="16">
        <v>32475.7</v>
      </c>
      <c r="D13" s="2"/>
    </row>
    <row r="14" spans="1:6" ht="28.5">
      <c r="A14" s="11" t="s">
        <v>11</v>
      </c>
      <c r="B14" s="15" t="s">
        <v>157</v>
      </c>
      <c r="C14" s="16">
        <v>562092.30000000005</v>
      </c>
      <c r="D14" s="2"/>
    </row>
    <row r="15" spans="1:6" ht="14.25">
      <c r="A15" s="33" t="s">
        <v>13</v>
      </c>
      <c r="B15" s="15" t="s">
        <v>14</v>
      </c>
      <c r="C15" s="16">
        <f>C16+C17+C18+C19</f>
        <v>9006</v>
      </c>
      <c r="D15" s="2"/>
    </row>
    <row r="16" spans="1:6" ht="44.25" customHeight="1">
      <c r="A16" s="33" t="s">
        <v>15</v>
      </c>
      <c r="B16" s="36" t="s">
        <v>16</v>
      </c>
      <c r="C16" s="17">
        <v>2757</v>
      </c>
      <c r="D16" s="18"/>
      <c r="E16" s="18"/>
      <c r="F16" s="18"/>
    </row>
    <row r="17" spans="1:6" ht="51">
      <c r="A17" s="33" t="s">
        <v>17</v>
      </c>
      <c r="B17" s="36" t="s">
        <v>18</v>
      </c>
      <c r="C17" s="17">
        <v>104</v>
      </c>
      <c r="D17" s="18"/>
      <c r="E17" s="18"/>
      <c r="F17" s="18"/>
    </row>
    <row r="18" spans="1:6" ht="38.25">
      <c r="A18" s="33" t="s">
        <v>19</v>
      </c>
      <c r="B18" s="36" t="s">
        <v>20</v>
      </c>
      <c r="C18" s="17">
        <v>6040</v>
      </c>
      <c r="D18" s="18"/>
      <c r="E18" s="18"/>
      <c r="F18" s="18"/>
    </row>
    <row r="19" spans="1:6" ht="38.25">
      <c r="A19" s="33" t="s">
        <v>21</v>
      </c>
      <c r="B19" s="36" t="s">
        <v>22</v>
      </c>
      <c r="C19" s="17">
        <v>105</v>
      </c>
      <c r="D19" s="18"/>
      <c r="E19" s="18"/>
      <c r="F19" s="18"/>
    </row>
    <row r="20" spans="1:6" ht="14.25">
      <c r="A20" s="11" t="s">
        <v>23</v>
      </c>
      <c r="B20" s="12" t="s">
        <v>24</v>
      </c>
      <c r="C20" s="14">
        <f>C21+C22+C23+C24</f>
        <v>298680</v>
      </c>
      <c r="D20" s="2"/>
    </row>
    <row r="21" spans="1:6" ht="28.5">
      <c r="A21" s="11" t="s">
        <v>25</v>
      </c>
      <c r="B21" s="19" t="s">
        <v>26</v>
      </c>
      <c r="C21" s="20">
        <v>160000</v>
      </c>
      <c r="D21" s="2"/>
    </row>
    <row r="22" spans="1:6" ht="14.25">
      <c r="A22" s="11" t="s">
        <v>27</v>
      </c>
      <c r="B22" s="21" t="s">
        <v>28</v>
      </c>
      <c r="C22" s="22">
        <v>130000</v>
      </c>
      <c r="D22" s="2"/>
    </row>
    <row r="23" spans="1:6" ht="14.25">
      <c r="A23" s="33" t="s">
        <v>29</v>
      </c>
      <c r="B23" s="15" t="s">
        <v>30</v>
      </c>
      <c r="C23" s="16">
        <v>680</v>
      </c>
      <c r="D23" s="2"/>
    </row>
    <row r="24" spans="1:6" ht="28.5">
      <c r="A24" s="33" t="s">
        <v>31</v>
      </c>
      <c r="B24" s="19" t="s">
        <v>32</v>
      </c>
      <c r="C24" s="20">
        <v>8000</v>
      </c>
      <c r="D24" s="2"/>
    </row>
    <row r="25" spans="1:6" ht="14.25">
      <c r="A25" s="33" t="s">
        <v>33</v>
      </c>
      <c r="B25" s="15" t="s">
        <v>34</v>
      </c>
      <c r="C25" s="16">
        <f>C26+C27</f>
        <v>21400</v>
      </c>
      <c r="D25" s="2"/>
    </row>
    <row r="26" spans="1:6" ht="42.75">
      <c r="A26" s="33" t="s">
        <v>35</v>
      </c>
      <c r="B26" s="19" t="s">
        <v>36</v>
      </c>
      <c r="C26" s="20">
        <v>20002</v>
      </c>
      <c r="D26" s="2"/>
    </row>
    <row r="27" spans="1:6" ht="28.5">
      <c r="A27" s="11" t="s">
        <v>37</v>
      </c>
      <c r="B27" s="21" t="s">
        <v>38</v>
      </c>
      <c r="C27" s="22">
        <v>1398</v>
      </c>
      <c r="D27" s="2"/>
    </row>
    <row r="28" spans="1:6" ht="14.25">
      <c r="A28" s="11"/>
      <c r="B28" s="12" t="s">
        <v>39</v>
      </c>
      <c r="C28" s="14">
        <f>C11+C15+C20+C25</f>
        <v>1107344.3</v>
      </c>
      <c r="D28" s="2"/>
    </row>
    <row r="29" spans="1:6" ht="28.5">
      <c r="A29" s="11" t="s">
        <v>40</v>
      </c>
      <c r="B29" s="21" t="s">
        <v>41</v>
      </c>
      <c r="C29" s="22">
        <f>C30+C31+C36+C38</f>
        <v>363317.69999999995</v>
      </c>
      <c r="D29" s="2"/>
    </row>
    <row r="30" spans="1:6" ht="57">
      <c r="A30" s="11" t="s">
        <v>42</v>
      </c>
      <c r="B30" s="21" t="s">
        <v>43</v>
      </c>
      <c r="C30" s="22">
        <v>1250</v>
      </c>
      <c r="D30" s="2"/>
    </row>
    <row r="31" spans="1:6" ht="71.25">
      <c r="A31" s="33" t="s">
        <v>44</v>
      </c>
      <c r="B31" s="19" t="s">
        <v>45</v>
      </c>
      <c r="C31" s="20">
        <f>C32+C35</f>
        <v>351717.69999999995</v>
      </c>
      <c r="D31" s="2"/>
    </row>
    <row r="32" spans="1:6" ht="57">
      <c r="A32" s="33" t="s">
        <v>154</v>
      </c>
      <c r="B32" s="19" t="s">
        <v>155</v>
      </c>
      <c r="C32" s="20">
        <f>C33+C34</f>
        <v>341717.69999999995</v>
      </c>
      <c r="D32" s="2"/>
    </row>
    <row r="33" spans="1:4" ht="72.75" customHeight="1">
      <c r="A33" s="33" t="s">
        <v>46</v>
      </c>
      <c r="B33" s="19" t="s">
        <v>152</v>
      </c>
      <c r="C33" s="20">
        <v>218282.3</v>
      </c>
      <c r="D33" s="2"/>
    </row>
    <row r="34" spans="1:4" ht="70.5" customHeight="1">
      <c r="A34" s="33" t="s">
        <v>47</v>
      </c>
      <c r="B34" s="19" t="s">
        <v>153</v>
      </c>
      <c r="C34" s="20">
        <v>123435.4</v>
      </c>
      <c r="D34" s="2"/>
    </row>
    <row r="35" spans="1:4" ht="33" customHeight="1">
      <c r="A35" s="11" t="s">
        <v>148</v>
      </c>
      <c r="B35" s="12" t="s">
        <v>149</v>
      </c>
      <c r="C35" s="14">
        <v>10000</v>
      </c>
      <c r="D35" s="2"/>
    </row>
    <row r="36" spans="1:4" ht="14.25">
      <c r="A36" s="11" t="s">
        <v>48</v>
      </c>
      <c r="B36" s="12" t="s">
        <v>49</v>
      </c>
      <c r="C36" s="14">
        <f>C37</f>
        <v>350</v>
      </c>
      <c r="D36" s="2"/>
    </row>
    <row r="37" spans="1:4" ht="42.75">
      <c r="A37" s="11" t="s">
        <v>50</v>
      </c>
      <c r="B37" s="12" t="s">
        <v>51</v>
      </c>
      <c r="C37" s="14">
        <v>350</v>
      </c>
      <c r="D37" s="2"/>
    </row>
    <row r="38" spans="1:4" ht="57">
      <c r="A38" s="33" t="s">
        <v>52</v>
      </c>
      <c r="B38" s="15" t="s">
        <v>53</v>
      </c>
      <c r="C38" s="16">
        <f>C39</f>
        <v>10000</v>
      </c>
      <c r="D38" s="2"/>
    </row>
    <row r="39" spans="1:4" ht="71.25">
      <c r="A39" s="34" t="s">
        <v>54</v>
      </c>
      <c r="B39" s="15" t="s">
        <v>55</v>
      </c>
      <c r="C39" s="16">
        <v>10000</v>
      </c>
      <c r="D39" s="2"/>
    </row>
    <row r="40" spans="1:4" ht="14.25">
      <c r="A40" s="11" t="s">
        <v>56</v>
      </c>
      <c r="B40" s="12" t="s">
        <v>57</v>
      </c>
      <c r="C40" s="14">
        <f>C41</f>
        <v>12906</v>
      </c>
      <c r="D40" s="2"/>
    </row>
    <row r="41" spans="1:4" ht="14.25">
      <c r="A41" s="11" t="s">
        <v>58</v>
      </c>
      <c r="B41" s="12" t="s">
        <v>59</v>
      </c>
      <c r="C41" s="14">
        <v>12906</v>
      </c>
      <c r="D41" s="2"/>
    </row>
    <row r="42" spans="1:4" ht="28.5">
      <c r="A42" s="11" t="s">
        <v>60</v>
      </c>
      <c r="B42" s="12" t="s">
        <v>61</v>
      </c>
      <c r="C42" s="14">
        <f>C43+C45</f>
        <v>1630</v>
      </c>
      <c r="D42" s="2"/>
    </row>
    <row r="43" spans="1:4" ht="14.25">
      <c r="A43" s="11" t="s">
        <v>62</v>
      </c>
      <c r="B43" s="21" t="s">
        <v>63</v>
      </c>
      <c r="C43" s="22">
        <f>C44</f>
        <v>1000</v>
      </c>
      <c r="D43" s="2"/>
    </row>
    <row r="44" spans="1:4" ht="28.5">
      <c r="A44" s="11" t="s">
        <v>64</v>
      </c>
      <c r="B44" s="21" t="s">
        <v>65</v>
      </c>
      <c r="C44" s="22">
        <v>1000</v>
      </c>
      <c r="D44" s="2"/>
    </row>
    <row r="45" spans="1:4" ht="14.25">
      <c r="A45" s="11" t="s">
        <v>66</v>
      </c>
      <c r="B45" s="21" t="s">
        <v>67</v>
      </c>
      <c r="C45" s="22">
        <f>C46</f>
        <v>630</v>
      </c>
      <c r="D45" s="2"/>
    </row>
    <row r="46" spans="1:4" ht="28.5">
      <c r="A46" s="11" t="s">
        <v>68</v>
      </c>
      <c r="B46" s="12" t="s">
        <v>69</v>
      </c>
      <c r="C46" s="14">
        <v>630</v>
      </c>
      <c r="D46" s="2"/>
    </row>
    <row r="47" spans="1:4" ht="29.25" customHeight="1">
      <c r="A47" s="33" t="s">
        <v>70</v>
      </c>
      <c r="B47" s="19" t="s">
        <v>71</v>
      </c>
      <c r="C47" s="20">
        <f>C50+C52</f>
        <v>128361</v>
      </c>
      <c r="D47" s="2"/>
    </row>
    <row r="48" spans="1:4" ht="28.5" hidden="1" customHeight="1">
      <c r="A48" s="11" t="s">
        <v>72</v>
      </c>
      <c r="B48" s="21" t="s">
        <v>73</v>
      </c>
      <c r="C48" s="22"/>
      <c r="D48" s="2"/>
    </row>
    <row r="49" spans="1:4" ht="28.5" hidden="1" customHeight="1">
      <c r="A49" s="11" t="s">
        <v>74</v>
      </c>
      <c r="B49" s="21" t="s">
        <v>75</v>
      </c>
      <c r="C49" s="22"/>
      <c r="D49" s="2"/>
    </row>
    <row r="50" spans="1:4" ht="59.25" customHeight="1">
      <c r="A50" s="11" t="s">
        <v>76</v>
      </c>
      <c r="B50" s="21" t="s">
        <v>77</v>
      </c>
      <c r="C50" s="22">
        <f>C51</f>
        <v>25000</v>
      </c>
      <c r="D50" s="2"/>
    </row>
    <row r="51" spans="1:4" ht="61.5" customHeight="1">
      <c r="A51" s="33" t="s">
        <v>78</v>
      </c>
      <c r="B51" s="21" t="s">
        <v>79</v>
      </c>
      <c r="C51" s="22">
        <v>25000</v>
      </c>
      <c r="D51" s="2"/>
    </row>
    <row r="52" spans="1:4" ht="42.75">
      <c r="A52" s="33" t="s">
        <v>80</v>
      </c>
      <c r="B52" s="19" t="s">
        <v>81</v>
      </c>
      <c r="C52" s="20">
        <f>C53+C56</f>
        <v>103361</v>
      </c>
      <c r="D52" s="2"/>
    </row>
    <row r="53" spans="1:4" ht="28.5" customHeight="1">
      <c r="A53" s="33" t="s">
        <v>82</v>
      </c>
      <c r="B53" s="19" t="s">
        <v>83</v>
      </c>
      <c r="C53" s="20">
        <f>C54+C55</f>
        <v>102361</v>
      </c>
      <c r="D53" s="2"/>
    </row>
    <row r="54" spans="1:4" ht="45" customHeight="1">
      <c r="A54" s="33" t="s">
        <v>84</v>
      </c>
      <c r="B54" s="19" t="s">
        <v>150</v>
      </c>
      <c r="C54" s="20">
        <v>93361</v>
      </c>
      <c r="D54" s="2"/>
    </row>
    <row r="55" spans="1:4" ht="42.75" customHeight="1">
      <c r="A55" s="33" t="s">
        <v>85</v>
      </c>
      <c r="B55" s="19" t="s">
        <v>151</v>
      </c>
      <c r="C55" s="20">
        <v>9000</v>
      </c>
      <c r="D55" s="2"/>
    </row>
    <row r="56" spans="1:4" ht="42.75">
      <c r="A56" s="11" t="s">
        <v>86</v>
      </c>
      <c r="B56" s="21" t="s">
        <v>87</v>
      </c>
      <c r="C56" s="22">
        <v>1000</v>
      </c>
      <c r="D56" s="2"/>
    </row>
    <row r="57" spans="1:4" ht="14.25">
      <c r="A57" s="11" t="s">
        <v>88</v>
      </c>
      <c r="B57" s="12" t="s">
        <v>89</v>
      </c>
      <c r="C57" s="14">
        <f>C58+C59+C60+C61+C62+C63</f>
        <v>17000.099999999999</v>
      </c>
      <c r="D57" s="2"/>
    </row>
    <row r="58" spans="1:4" ht="21" customHeight="1">
      <c r="A58" s="11" t="s">
        <v>90</v>
      </c>
      <c r="B58" s="23" t="s">
        <v>91</v>
      </c>
      <c r="C58" s="24">
        <v>210</v>
      </c>
      <c r="D58" s="2"/>
    </row>
    <row r="59" spans="1:4" ht="40.5" customHeight="1">
      <c r="A59" s="11" t="s">
        <v>92</v>
      </c>
      <c r="B59" s="23" t="s">
        <v>93</v>
      </c>
      <c r="C59" s="24">
        <v>1600</v>
      </c>
      <c r="D59" s="2"/>
    </row>
    <row r="60" spans="1:4" ht="39" customHeight="1">
      <c r="A60" s="11" t="s">
        <v>94</v>
      </c>
      <c r="B60" s="23" t="s">
        <v>95</v>
      </c>
      <c r="C60" s="24">
        <v>900</v>
      </c>
      <c r="D60" s="2"/>
    </row>
    <row r="61" spans="1:4" ht="42.75" customHeight="1">
      <c r="A61" s="11" t="s">
        <v>96</v>
      </c>
      <c r="B61" s="23" t="s">
        <v>97</v>
      </c>
      <c r="C61" s="24">
        <v>1700</v>
      </c>
      <c r="D61" s="2"/>
    </row>
    <row r="62" spans="1:4" ht="29.25" customHeight="1">
      <c r="A62" s="11" t="s">
        <v>98</v>
      </c>
      <c r="B62" s="23" t="s">
        <v>99</v>
      </c>
      <c r="C62" s="24">
        <v>6500</v>
      </c>
      <c r="D62" s="2"/>
    </row>
    <row r="63" spans="1:4" ht="25.5">
      <c r="A63" s="11" t="s">
        <v>100</v>
      </c>
      <c r="B63" s="23" t="s">
        <v>101</v>
      </c>
      <c r="C63" s="24">
        <v>6090.1</v>
      </c>
      <c r="D63" s="2"/>
    </row>
    <row r="64" spans="1:4" ht="14.25">
      <c r="A64" s="11" t="s">
        <v>102</v>
      </c>
      <c r="B64" s="12" t="s">
        <v>103</v>
      </c>
      <c r="C64" s="14">
        <f>C65</f>
        <v>297008.8</v>
      </c>
      <c r="D64" s="2"/>
    </row>
    <row r="65" spans="1:4" ht="18.75" customHeight="1">
      <c r="A65" s="11" t="s">
        <v>104</v>
      </c>
      <c r="B65" s="21" t="s">
        <v>105</v>
      </c>
      <c r="C65" s="22">
        <f>209361+24770+62877.8</f>
        <v>297008.8</v>
      </c>
      <c r="D65" s="2"/>
    </row>
    <row r="66" spans="1:4" ht="14.25">
      <c r="A66" s="11"/>
      <c r="B66" s="25" t="s">
        <v>106</v>
      </c>
      <c r="C66" s="26"/>
      <c r="D66" s="2"/>
    </row>
    <row r="67" spans="1:4" ht="24">
      <c r="A67" s="11"/>
      <c r="B67" s="27" t="s">
        <v>107</v>
      </c>
      <c r="C67" s="28">
        <f>199361+24770+62877.8</f>
        <v>287008.8</v>
      </c>
      <c r="D67" s="2"/>
    </row>
    <row r="68" spans="1:4" ht="14.25">
      <c r="A68" s="11"/>
      <c r="B68" s="29" t="s">
        <v>108</v>
      </c>
      <c r="C68" s="30">
        <f>C64+C57+C47+C42+C40+C29</f>
        <v>820223.59999999986</v>
      </c>
      <c r="D68" s="2"/>
    </row>
    <row r="69" spans="1:4" s="8" customFormat="1" ht="14.25">
      <c r="A69" s="10" t="s">
        <v>109</v>
      </c>
      <c r="B69" s="12" t="s">
        <v>110</v>
      </c>
      <c r="C69" s="30">
        <f>C70+C92+C94+C96</f>
        <v>2350892.5</v>
      </c>
      <c r="D69" s="7"/>
    </row>
    <row r="70" spans="1:4" ht="33" customHeight="1">
      <c r="A70" s="11" t="s">
        <v>111</v>
      </c>
      <c r="B70" s="21" t="s">
        <v>112</v>
      </c>
      <c r="C70" s="13">
        <f>C72+C78+C87+C71</f>
        <v>2347328.2000000002</v>
      </c>
      <c r="D70" s="2"/>
    </row>
    <row r="71" spans="1:4" ht="28.5">
      <c r="A71" s="11" t="s">
        <v>113</v>
      </c>
      <c r="B71" s="21" t="s">
        <v>114</v>
      </c>
      <c r="C71" s="22">
        <v>3044</v>
      </c>
      <c r="D71" s="2"/>
    </row>
    <row r="72" spans="1:4" ht="28.5">
      <c r="A72" s="11" t="s">
        <v>115</v>
      </c>
      <c r="B72" s="21" t="s">
        <v>116</v>
      </c>
      <c r="C72" s="22">
        <f>C73+C74+C75+C76+C77</f>
        <v>519828.89999999997</v>
      </c>
      <c r="D72" s="2"/>
    </row>
    <row r="73" spans="1:4" ht="14.25" hidden="1" customHeight="1">
      <c r="A73" s="11" t="s">
        <v>158</v>
      </c>
      <c r="B73" s="21" t="s">
        <v>159</v>
      </c>
      <c r="C73" s="22"/>
      <c r="D73" s="2"/>
    </row>
    <row r="74" spans="1:4" ht="28.5">
      <c r="A74" s="11" t="s">
        <v>160</v>
      </c>
      <c r="B74" s="21" t="s">
        <v>161</v>
      </c>
      <c r="C74" s="22">
        <v>795.9</v>
      </c>
      <c r="D74" s="2"/>
    </row>
    <row r="75" spans="1:4" ht="28.5">
      <c r="A75" s="11" t="s">
        <v>162</v>
      </c>
      <c r="B75" s="21" t="s">
        <v>163</v>
      </c>
      <c r="C75" s="22">
        <v>15385</v>
      </c>
      <c r="D75" s="2"/>
    </row>
    <row r="76" spans="1:4" ht="28.5">
      <c r="A76" s="11" t="s">
        <v>165</v>
      </c>
      <c r="B76" s="21" t="s">
        <v>164</v>
      </c>
      <c r="C76" s="22">
        <v>12296.7</v>
      </c>
      <c r="D76" s="2"/>
    </row>
    <row r="77" spans="1:4" ht="14.25">
      <c r="A77" s="11" t="s">
        <v>117</v>
      </c>
      <c r="B77" s="21" t="s">
        <v>118</v>
      </c>
      <c r="C77" s="22">
        <v>491351.3</v>
      </c>
      <c r="D77" s="2"/>
    </row>
    <row r="78" spans="1:4" ht="28.5">
      <c r="A78" s="11" t="s">
        <v>119</v>
      </c>
      <c r="B78" s="21" t="s">
        <v>120</v>
      </c>
      <c r="C78" s="13">
        <f>C79+C80+C81+C85+C82+C84+C86+C83</f>
        <v>1685660.2</v>
      </c>
      <c r="D78" s="2"/>
    </row>
    <row r="79" spans="1:4" ht="32.25" customHeight="1">
      <c r="A79" s="11" t="s">
        <v>121</v>
      </c>
      <c r="B79" s="21" t="s">
        <v>122</v>
      </c>
      <c r="C79" s="22">
        <v>10107</v>
      </c>
      <c r="D79" s="2"/>
    </row>
    <row r="80" spans="1:4" ht="33.75" customHeight="1">
      <c r="A80" s="11" t="s">
        <v>123</v>
      </c>
      <c r="B80" s="21" t="s">
        <v>124</v>
      </c>
      <c r="C80" s="22">
        <v>37686</v>
      </c>
      <c r="D80" s="2"/>
    </row>
    <row r="81" spans="1:4" ht="28.5">
      <c r="A81" s="11" t="s">
        <v>125</v>
      </c>
      <c r="B81" s="21" t="s">
        <v>126</v>
      </c>
      <c r="C81" s="22">
        <v>67953</v>
      </c>
      <c r="D81" s="2"/>
    </row>
    <row r="82" spans="1:4" ht="46.5" customHeight="1">
      <c r="A82" s="11" t="s">
        <v>127</v>
      </c>
      <c r="B82" s="21" t="s">
        <v>128</v>
      </c>
      <c r="C82" s="22">
        <v>39056</v>
      </c>
      <c r="D82" s="2"/>
    </row>
    <row r="83" spans="1:4" ht="57">
      <c r="A83" s="11" t="s">
        <v>129</v>
      </c>
      <c r="B83" s="21" t="s">
        <v>130</v>
      </c>
      <c r="C83" s="22">
        <v>1845</v>
      </c>
      <c r="D83" s="2"/>
    </row>
    <row r="84" spans="1:4" ht="45.75" customHeight="1">
      <c r="A84" s="11" t="s">
        <v>131</v>
      </c>
      <c r="B84" s="21" t="s">
        <v>132</v>
      </c>
      <c r="C84" s="22">
        <v>3688.2</v>
      </c>
      <c r="D84" s="2"/>
    </row>
    <row r="85" spans="1:4" ht="43.5" customHeight="1">
      <c r="A85" s="11" t="s">
        <v>133</v>
      </c>
      <c r="B85" s="21" t="s">
        <v>134</v>
      </c>
      <c r="C85" s="22">
        <v>29766</v>
      </c>
      <c r="D85" s="2"/>
    </row>
    <row r="86" spans="1:4" ht="14.25">
      <c r="A86" s="11" t="s">
        <v>135</v>
      </c>
      <c r="B86" s="21" t="s">
        <v>136</v>
      </c>
      <c r="C86" s="22">
        <v>1495559</v>
      </c>
      <c r="D86" s="2"/>
    </row>
    <row r="87" spans="1:4" ht="14.25">
      <c r="A87" s="11" t="s">
        <v>137</v>
      </c>
      <c r="B87" s="21" t="s">
        <v>138</v>
      </c>
      <c r="C87" s="22">
        <f>C88+C90+C89+C91</f>
        <v>138795.1</v>
      </c>
      <c r="D87" s="2"/>
    </row>
    <row r="88" spans="1:4" ht="57">
      <c r="A88" s="11" t="s">
        <v>139</v>
      </c>
      <c r="B88" s="21" t="s">
        <v>140</v>
      </c>
      <c r="C88" s="22">
        <v>79588.5</v>
      </c>
      <c r="D88" s="2"/>
    </row>
    <row r="89" spans="1:4" ht="60.75" customHeight="1">
      <c r="A89" s="11" t="s">
        <v>174</v>
      </c>
      <c r="B89" s="21" t="s">
        <v>175</v>
      </c>
      <c r="C89" s="22">
        <v>12405.6</v>
      </c>
      <c r="D89" s="2"/>
    </row>
    <row r="90" spans="1:4" ht="28.5">
      <c r="A90" s="11" t="s">
        <v>141</v>
      </c>
      <c r="B90" s="12" t="s">
        <v>176</v>
      </c>
      <c r="C90" s="14">
        <v>5661</v>
      </c>
      <c r="D90" s="2"/>
    </row>
    <row r="91" spans="1:4" ht="28.5" customHeight="1">
      <c r="A91" s="11" t="s">
        <v>141</v>
      </c>
      <c r="B91" s="12" t="s">
        <v>177</v>
      </c>
      <c r="C91" s="22">
        <v>41140</v>
      </c>
      <c r="D91" s="2"/>
    </row>
    <row r="92" spans="1:4" ht="14.25">
      <c r="A92" s="11" t="s">
        <v>142</v>
      </c>
      <c r="B92" s="21" t="s">
        <v>143</v>
      </c>
      <c r="C92" s="22">
        <f>C93</f>
        <v>3000</v>
      </c>
      <c r="D92" s="2"/>
    </row>
    <row r="93" spans="1:4" ht="20.25" customHeight="1">
      <c r="A93" s="11" t="s">
        <v>144</v>
      </c>
      <c r="B93" s="21" t="s">
        <v>145</v>
      </c>
      <c r="C93" s="22">
        <v>3000</v>
      </c>
      <c r="D93" s="2"/>
    </row>
    <row r="94" spans="1:4" ht="51">
      <c r="A94" s="12" t="s">
        <v>166</v>
      </c>
      <c r="B94" s="23" t="s">
        <v>167</v>
      </c>
      <c r="C94" s="22">
        <f>C95</f>
        <v>564.29999999999995</v>
      </c>
      <c r="D94" s="2"/>
    </row>
    <row r="95" spans="1:4" ht="42.75">
      <c r="A95" s="12" t="s">
        <v>168</v>
      </c>
      <c r="B95" s="21" t="s">
        <v>169</v>
      </c>
      <c r="C95" s="22">
        <f>402+162.3</f>
        <v>564.29999999999995</v>
      </c>
      <c r="D95" s="2"/>
    </row>
    <row r="96" spans="1:4" ht="30.75" hidden="1" customHeight="1">
      <c r="A96" s="12" t="s">
        <v>170</v>
      </c>
      <c r="B96" s="23" t="s">
        <v>171</v>
      </c>
      <c r="C96" s="22">
        <f>C97</f>
        <v>0</v>
      </c>
      <c r="D96" s="2"/>
    </row>
    <row r="97" spans="1:4" ht="28.5" hidden="1" customHeight="1">
      <c r="A97" s="12" t="s">
        <v>172</v>
      </c>
      <c r="B97" s="21" t="s">
        <v>173</v>
      </c>
      <c r="C97" s="22"/>
      <c r="D97" s="2"/>
    </row>
    <row r="98" spans="1:4" s="8" customFormat="1" ht="15">
      <c r="A98" s="35"/>
      <c r="B98" s="12" t="s">
        <v>146</v>
      </c>
      <c r="C98" s="13">
        <f>C69+C10</f>
        <v>4278460.4000000004</v>
      </c>
      <c r="D98" s="7"/>
    </row>
    <row r="99" spans="1:4" ht="15">
      <c r="A99" s="31"/>
    </row>
  </sheetData>
  <mergeCells count="5">
    <mergeCell ref="B1:C1"/>
    <mergeCell ref="B2:C2"/>
    <mergeCell ref="B3:C3"/>
    <mergeCell ref="A5:C5"/>
    <mergeCell ref="A6:C6"/>
  </mergeCells>
  <pageMargins left="0.59055118110236227" right="0.39370078740157483" top="0.39370078740157483" bottom="0.39370078740157483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уточн 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Малахова</dc:creator>
  <cp:lastModifiedBy>СитниковаМВ</cp:lastModifiedBy>
  <cp:lastPrinted>2015-06-23T13:04:12Z</cp:lastPrinted>
  <dcterms:created xsi:type="dcterms:W3CDTF">2014-12-09T12:38:09Z</dcterms:created>
  <dcterms:modified xsi:type="dcterms:W3CDTF">2015-07-07T11:34:23Z</dcterms:modified>
</cp:coreProperties>
</file>