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0" yWindow="495" windowWidth="15480" windowHeight="11640" activeTab="2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титул'!$A$1:$M$54</definedName>
  </definedNames>
  <calcPr calcId="125725"/>
</workbook>
</file>

<file path=xl/calcChain.xml><?xml version="1.0" encoding="utf-8"?>
<calcChain xmlns="http://schemas.openxmlformats.org/spreadsheetml/2006/main">
  <c r="F30" i="1"/>
  <c r="I12" i="9"/>
  <c r="H12"/>
  <c r="E18" i="1"/>
  <c r="E17"/>
  <c r="L15"/>
  <c r="L16"/>
  <c r="I35"/>
  <c r="E9" l="1"/>
  <c r="G7"/>
  <c r="E7" l="1"/>
  <c r="F7"/>
  <c r="I9"/>
  <c r="M9"/>
  <c r="E11"/>
  <c r="O7"/>
  <c r="K7"/>
  <c r="I7" s="1"/>
  <c r="E21"/>
  <c r="G20"/>
  <c r="P20"/>
  <c r="O20"/>
  <c r="N20"/>
  <c r="L20"/>
  <c r="K20"/>
  <c r="J20"/>
  <c r="H20"/>
  <c r="F20"/>
  <c r="M22"/>
  <c r="I22"/>
  <c r="E22"/>
  <c r="M36"/>
  <c r="M35"/>
  <c r="I36"/>
  <c r="O30"/>
  <c r="P30"/>
  <c r="N30"/>
  <c r="L30"/>
  <c r="K30"/>
  <c r="J30"/>
  <c r="J14" s="1"/>
  <c r="H30"/>
  <c r="E30" s="1"/>
  <c r="M31"/>
  <c r="I31"/>
  <c r="E31"/>
  <c r="M32"/>
  <c r="I32"/>
  <c r="E32"/>
  <c r="E36"/>
  <c r="E35"/>
  <c r="P16"/>
  <c r="P15" s="1"/>
  <c r="O16"/>
  <c r="O15" s="1"/>
  <c r="N16"/>
  <c r="N15" s="1"/>
  <c r="K16"/>
  <c r="K15" s="1"/>
  <c r="J16"/>
  <c r="J15" s="1"/>
  <c r="H16"/>
  <c r="H15" s="1"/>
  <c r="H14" s="1"/>
  <c r="G16"/>
  <c r="G15" s="1"/>
  <c r="F16"/>
  <c r="P24"/>
  <c r="O24"/>
  <c r="N24"/>
  <c r="L24"/>
  <c r="K24"/>
  <c r="J24"/>
  <c r="H24"/>
  <c r="G24"/>
  <c r="F24"/>
  <c r="M19"/>
  <c r="I19"/>
  <c r="E19"/>
  <c r="M8"/>
  <c r="I8"/>
  <c r="E8"/>
  <c r="M7"/>
  <c r="M13"/>
  <c r="M11"/>
  <c r="M10"/>
  <c r="I13"/>
  <c r="I11"/>
  <c r="I10"/>
  <c r="E13"/>
  <c r="E10"/>
  <c r="M34"/>
  <c r="M33"/>
  <c r="I34"/>
  <c r="I33"/>
  <c r="I29"/>
  <c r="M29"/>
  <c r="M27"/>
  <c r="M26"/>
  <c r="M25"/>
  <c r="I27"/>
  <c r="I26"/>
  <c r="I25"/>
  <c r="M18"/>
  <c r="M17"/>
  <c r="I18"/>
  <c r="I17"/>
  <c r="M23"/>
  <c r="M20" s="1"/>
  <c r="M21"/>
  <c r="I23"/>
  <c r="I20" s="1"/>
  <c r="I21"/>
  <c r="P28"/>
  <c r="O28"/>
  <c r="N28"/>
  <c r="M28" s="1"/>
  <c r="L28"/>
  <c r="K28"/>
  <c r="J28"/>
  <c r="H28"/>
  <c r="G28"/>
  <c r="F28"/>
  <c r="E23"/>
  <c r="E27"/>
  <c r="E26"/>
  <c r="E25"/>
  <c r="E29"/>
  <c r="E34"/>
  <c r="E33"/>
  <c r="L14" l="1"/>
  <c r="I30"/>
  <c r="H10" i="9" s="1"/>
  <c r="M24" i="1"/>
  <c r="M15"/>
  <c r="O14"/>
  <c r="M30"/>
  <c r="E24"/>
  <c r="I24"/>
  <c r="E20"/>
  <c r="E28"/>
  <c r="I28"/>
  <c r="E16"/>
  <c r="P14"/>
  <c r="G14"/>
  <c r="I10" i="9"/>
  <c r="I15" i="1"/>
  <c r="K14"/>
  <c r="I16"/>
  <c r="F15"/>
  <c r="M16"/>
  <c r="N14"/>
  <c r="G12" i="9" l="1"/>
  <c r="D12"/>
  <c r="F10"/>
  <c r="F12"/>
  <c r="E12"/>
  <c r="E10"/>
  <c r="M14" i="1"/>
  <c r="I14"/>
  <c r="G10" i="9"/>
  <c r="D10"/>
  <c r="E15" i="1"/>
  <c r="F14"/>
  <c r="E14" s="1"/>
</calcChain>
</file>

<file path=xl/sharedStrings.xml><?xml version="1.0" encoding="utf-8"?>
<sst xmlns="http://schemas.openxmlformats.org/spreadsheetml/2006/main" count="272" uniqueCount="209">
  <si>
    <t>Наименование показателя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</si>
  <si>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</si>
  <si>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</si>
  <si>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</si>
  <si>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</si>
  <si>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</si>
  <si>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из них оплата труда и начисления по оплате труда</t>
  </si>
  <si>
    <t>Код строки</t>
  </si>
  <si>
    <t>Уплата иных платежей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</si>
  <si>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</si>
  <si>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</si>
  <si>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</si>
  <si>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</si>
  <si>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</si>
  <si>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</si>
  <si>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</si>
  <si>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</si>
  <si>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</si>
  <si>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</si>
  <si>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</si>
  <si>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</si>
  <si>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</si>
  <si>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</si>
  <si>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</si>
  <si>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</si>
  <si>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 xml:space="preserve"> по ОКПО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</si>
  <si>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</si>
  <si>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</si>
  <si>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</si>
  <si>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</si>
  <si>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</si>
  <si>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</si>
  <si>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</si>
  <si>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</si>
  <si>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</si>
  <si>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</si>
  <si>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</si>
  <si>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</si>
  <si>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</si>
  <si>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</si>
  <si>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</si>
  <si>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</si>
  <si>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</si>
  <si>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</si>
  <si>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</si>
  <si>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</si>
  <si>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</si>
  <si>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</si>
  <si>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</si>
  <si>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</si>
  <si>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</si>
  <si>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</si>
  <si>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</si>
  <si>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</si>
  <si>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</si>
  <si>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</si>
  <si>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</si>
  <si>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</si>
  <si>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</si>
  <si>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</si>
  <si>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</si>
  <si>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</si>
  <si>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</si>
  <si>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</si>
  <si>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</si>
  <si>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</si>
  <si>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</si>
  <si>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</si>
  <si>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</si>
  <si>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</si>
  <si>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</si>
  <si>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</si>
  <si>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</si>
  <si>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</si>
  <si>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</si>
  <si>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</si>
  <si>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</si>
  <si>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</si>
  <si>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</si>
  <si>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</si>
  <si>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</si>
  <si>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</si>
  <si>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</si>
  <si>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</si>
  <si>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</si>
  <si>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</si>
  <si>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</si>
  <si>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</si>
  <si>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</si>
  <si>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</si>
  <si>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</si>
  <si>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</si>
  <si>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</si>
  <si>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</si>
  <si>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</si>
  <si>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</si>
  <si>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</si>
  <si>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</si>
  <si>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</si>
  <si>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</si>
  <si>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</si>
  <si>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</si>
  <si>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</si>
  <si>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</si>
  <si>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</si>
  <si>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Х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</si>
  <si>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</si>
  <si>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</si>
  <si>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</si>
  <si>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</si>
  <si>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indexed="8"/>
        <rFont val="Arial"/>
        <family val="2"/>
        <charset val="204"/>
      </rPr>
      <t>Федеральным законом</t>
    </r>
    <r>
      <rPr>
        <b/>
        <sz val="11"/>
        <color indexed="8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</si>
  <si>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</si>
  <si>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</si>
  <si>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</si>
  <si>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</si>
  <si>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</si>
  <si>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</si>
  <si>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</si>
  <si>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</si>
  <si>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</si>
  <si>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</si>
  <si>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прочие доходы </t>
  </si>
  <si>
    <t xml:space="preserve">доходы от операций с активами </t>
  </si>
  <si>
    <t>X</t>
  </si>
  <si>
    <t>СУБКОСГУ
(Код аналитики)</t>
  </si>
  <si>
    <t>Фонд оплаты труда</t>
  </si>
  <si>
    <t>Иные выплаты персоналу учреждений, за исключением фонда оплаты труда</t>
  </si>
  <si>
    <t>Иные выплаты населению</t>
  </si>
  <si>
    <t>Налог на имущество организаций и земельного налога</t>
  </si>
  <si>
    <t>Уплата прочих налогов и сборов</t>
  </si>
  <si>
    <t>в том числе на оплату персоналу, всего:</t>
  </si>
  <si>
    <t>Вид расходов
в соотв. с КБК
(строки 200-260)</t>
  </si>
  <si>
    <t xml:space="preserve">Прочая закупка товаров, работ и услуг для обеспечения государственных (муниципальных) нужд
</t>
  </si>
  <si>
    <t xml:space="preserve">Научно-исследовательские и опытно-конструкторские работы
</t>
  </si>
  <si>
    <t xml:space="preserve">Прочие расходы (кроме расходов на закупку товаров, работ, услуг)
</t>
  </si>
  <si>
    <t xml:space="preserve">Исполнение судебных актов Российской Федерации и мировых соглашений по возмещению вреда, причиненного в результате деятельности учреждения
</t>
  </si>
  <si>
    <t>Расходы на закупку товаров, работ, услуг, всего</t>
  </si>
  <si>
    <t>Социальные и иные выплаты населению</t>
  </si>
  <si>
    <t>Расходы на уплату налогов, сборов и иных платежей, всего</t>
  </si>
  <si>
    <t>Стипендии</t>
  </si>
  <si>
    <t>Пособия, компенсации и иные социальные выплаты гражданам, кроме публичных нормативных обязательств</t>
  </si>
  <si>
    <t>463Ц6474</t>
  </si>
  <si>
    <t>Муниципальное бюджетное учреждение "Дом культуры "Пушкино"</t>
  </si>
  <si>
    <t>ИНН/КПП  5038048850/503801001</t>
  </si>
  <si>
    <t>141207, Московская область, г.Пушкино, ул.Некрасова, д.3</t>
  </si>
  <si>
    <t>Организация досуга и приобщение населения к творчеству, культурному развитию и самообразованию, любительскому искусству и ремеслам</t>
  </si>
  <si>
    <t>Кружок изучения иностранного языка</t>
  </si>
  <si>
    <t xml:space="preserve">Цена единицы услуги (работы),
руб.
</t>
  </si>
  <si>
    <t xml:space="preserve">Кружок раннего развития «Детское объединение «Радуга» </t>
  </si>
  <si>
    <t>Студия народного танца «Юность»</t>
  </si>
  <si>
    <t>Детская хореографическая студия «Прелюдия»</t>
  </si>
  <si>
    <t>Детская ИЗО студия «Спутник»</t>
  </si>
  <si>
    <t>Кружок игры на гитаре</t>
  </si>
  <si>
    <t>Кружок игры в шахматы «Шахматный клуб «Дебют»</t>
  </si>
  <si>
    <t>Танцевальный кружок восточного танца «Шакти»</t>
  </si>
  <si>
    <t>Кружок бального танца «Танцевально - спортивный клуб «Вита»</t>
  </si>
  <si>
    <t>Имидж - курсы «Бурда фэшен»</t>
  </si>
  <si>
    <t>Детский вокальный кружок «Орфей»</t>
  </si>
  <si>
    <t>Детский фольклорный кружок «Каравай»</t>
  </si>
  <si>
    <t>Детская театральная студия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</si>
  <si>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</si>
  <si>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</si>
  <si>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</si>
  <si>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</si>
  <si>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</si>
  <si>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</si>
  <si>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</si>
  <si>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</si>
  <si>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</si>
  <si>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</si>
  <si>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</si>
  <si>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</si>
  <si>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</si>
  <si>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 xml:space="preserve">
Наименование услуги (работы), единица измерения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</si>
  <si>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</si>
  <si>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 xml:space="preserve"> Д.В.Бакке</t>
  </si>
  <si>
    <t xml:space="preserve">Главный бухгалтер                                                        </t>
  </si>
  <si>
    <t xml:space="preserve">Директор МБУ "ДК "Пушкино"                                       </t>
  </si>
  <si>
    <t>Раздел V.  Справочная информация</t>
  </si>
  <si>
    <t xml:space="preserve"> Наименование муниципального учреждения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</si>
  <si>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</si>
  <si>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                                                            
1.3.1.  Организация деятельности клубных формирований и формирований деятельности народного творчества.
1.3.2.  Организация и проведение культурно-массовых мероприятий.
1.3.3.  Показ (организация показа) концертов и концертных программ.
1.3.4.  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
1.3.6.  Организация показа спектаклей.
1.3.7.  Создание концертов и концертных программ.
1.3.8.  Создание спектаклей.
</t>
  </si>
  <si>
    <t xml:space="preserve">1.2.1. Создание и организация любительских творческих коллективов, кружков, студий, любительских объединений, клубов по интересам различной направленности и других клубных формирований, курсов, коллективов художественной самодеятельности, в том числе прикладного и народного творчества, коллективов обучающего и образовательного характера
1.2.2. Проведение различных по форме и тематике  культурно-массовых мероприятий (в том числе с участием профессиональных коллективов, исполнителей, авторов): праздников, представлений, смотров, фестивалей, конкурсов, концертов, выставок, вечеров, спектаклей, игровых развлекательных программ и других форм показа результатов творческой деятельности клубных формирований
1.2.3. Организация и проведение благотворительных программ по оказанию помощи детям-сиротам, домам ребенка, школам-интернатам, детям инвалидам, инвалидам войны и труда.
1.2.4. Организация работы лекториев, народных университетов, школ и курсов по различным отраслям знаний, других форм просветительской деятельности, в том числе и на абонементной основе. 
1.2.5. Оказание консультативной, методической и организационно-творческой помощи в подготовке и проведении 
культурно-досуговых мероприятий.
1.2.6. Повышение квалификации творческих и административно-хозяйственных  работников Учреждения.
1.2.7. Осуществление справочной, информационной деятельности.
</t>
  </si>
  <si>
    <t>План финансово-хозяйственной деятельности                                                                                                                                                        Муниципального бюджетного учреждения "Дом культуры "Пушкино"</t>
  </si>
  <si>
    <t>от "_____"________________№_________</t>
  </si>
  <si>
    <t>А.А. Власова</t>
  </si>
  <si>
    <t>Раздел IV.  Сведения о средствах, поступающих во временное распоряжение МБУ "ДК "Пушкино" на 2018 год</t>
  </si>
  <si>
    <t>Раздел III. I.  Показатели выплат по расходам на закупку товаров, работ, услуг МБУ "ДК "Пушкино"  на 01 января 2018г.</t>
  </si>
  <si>
    <t>на 2018г. очередной финансовый год</t>
  </si>
  <si>
    <t>на 2019г.          1-ый год планового периода</t>
  </si>
  <si>
    <t>Раздел III.   Показатели по поступлениям и выплатам на 01 января 2018г.</t>
  </si>
  <si>
    <t>Первый год планового периода
2019</t>
  </si>
  <si>
    <t>Второй год планового периода
2020</t>
  </si>
  <si>
    <t xml:space="preserve"> Раздел II.  Показатели финансового состояния МБУ "ДК "Пушкино" на 01 января 2018 года</t>
  </si>
  <si>
    <t>на 2018 год и на плановый период 2019 и 2020 года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</si>
  <si>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деятельности, всего:                                  </t>
  </si>
  <si>
    <t xml:space="preserve">3.2. Кредиторская задолженность по расчетам с поставщиками и подрядчиками за счет средств муниципального бюджета, всего:                       </t>
  </si>
  <si>
    <t xml:space="preserve">2.2. Дебиторская задолженность по выданным авансам, полученным за счет средств муниципального бюджета     </t>
  </si>
  <si>
    <r>
      <rPr>
        <b/>
        <sz val="12"/>
        <rFont val="Times New Roman"/>
        <family val="1"/>
        <charset val="204"/>
      </rPr>
      <t>Приложение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</si>
  <si>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14</t>
  </si>
  <si>
    <t>Фитнес – курсы по стретчингу</t>
  </si>
  <si>
    <t xml:space="preserve">Закупка товаров, работ, услуг в целях капитального ремонта государственного (муниципального)  имущества
</t>
  </si>
  <si>
    <t xml:space="preserve"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</t>
  </si>
  <si>
    <t>на 2019г.                 1-ый год планового периода</t>
  </si>
  <si>
    <t>на 2020г.               2-ой год планового периода</t>
  </si>
  <si>
    <t>на 2019г.           1-ый год планового периода</t>
  </si>
  <si>
    <t>на 2020г.           2-ой год планового периода</t>
  </si>
  <si>
    <t>на 2020г.                     2-ой год планового периода</t>
  </si>
  <si>
    <t>"02" апреля 2018 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</si>
</sst>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4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u/>
      <sz val="11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Border="1"/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2" xfId="0" applyFont="1" applyFill="1" applyBorder="1"/>
    <xf numFmtId="0" fontId="9" fillId="0" borderId="3" xfId="0" applyFont="1" applyFill="1" applyBorder="1"/>
    <xf numFmtId="0" fontId="13" fillId="0" borderId="0" xfId="0" applyFont="1" applyFill="1" applyAlignment="1"/>
    <xf numFmtId="0" fontId="9" fillId="0" borderId="4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justify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4" fontId="23" fillId="0" borderId="1" xfId="0" applyNumberFormat="1" applyFont="1" applyBorder="1" applyAlignment="1">
      <alignment vertical="center" wrapText="1"/>
    </xf>
    <xf numFmtId="4" fontId="19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/>
    <xf numFmtId="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49" fontId="9" fillId="0" borderId="0" xfId="0" applyNumberFormat="1" applyFont="1" applyFill="1" applyAlignment="1">
      <alignment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0" fillId="0" borderId="0" xfId="0" applyBorder="1"/>
    <xf numFmtId="0" fontId="1" fillId="0" borderId="0" xfId="0" applyFont="1" applyBorder="1" applyAlignment="1">
      <alignment wrapText="1"/>
    </xf>
    <xf numFmtId="0" fontId="0" fillId="0" borderId="1" xfId="0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justify"/>
    </xf>
    <xf numFmtId="0" fontId="8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37" fontId="9" fillId="0" borderId="5" xfId="0" applyNumberFormat="1" applyFont="1" applyFill="1" applyBorder="1" applyAlignment="1">
      <alignment horizontal="center" vertical="top" wrapText="1"/>
    </xf>
    <xf numFmtId="37" fontId="9" fillId="0" borderId="6" xfId="0" applyNumberFormat="1" applyFont="1" applyFill="1" applyBorder="1" applyAlignment="1">
      <alignment horizontal="center" vertical="top" wrapText="1"/>
    </xf>
    <xf numFmtId="37" fontId="9" fillId="0" borderId="7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center" vertical="top" wrapText="1"/>
    </xf>
    <xf numFmtId="37" fontId="9" fillId="0" borderId="1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5"/>
  <sheetViews>
    <sheetView view="pageBreakPreview" zoomScaleSheetLayoutView="100" workbookViewId="0">
      <selection activeCell="H12" sqref="H12"/>
    </sheetView>
  </sheetViews>
  <sheetFormatPr defaultRowHeight="15"/>
  <cols>
    <col min="8" max="8" width="34.140625" customWidth="1"/>
    <col min="12" max="12" width="15.5703125" customWidth="1"/>
  </cols>
  <sheetData>
    <row r="1" spans="1:12" ht="81" customHeight="1">
      <c r="A1" s="37"/>
      <c r="B1" s="37"/>
      <c r="C1" s="37"/>
      <c r="D1" s="37"/>
      <c r="E1" s="38"/>
      <c r="F1" s="38"/>
      <c r="G1" s="38"/>
      <c r="H1" s="38"/>
      <c r="I1" s="105" t="s">
        <v>198</v>
      </c>
      <c r="J1" s="105"/>
      <c r="K1" s="105"/>
      <c r="L1" s="105"/>
    </row>
    <row r="2" spans="1:12" ht="24" customHeight="1">
      <c r="A2" s="39"/>
      <c r="B2" s="39"/>
      <c r="C2" s="39"/>
      <c r="D2" s="39"/>
      <c r="E2" s="40"/>
      <c r="F2" s="40"/>
      <c r="G2" s="40"/>
      <c r="H2" s="40"/>
      <c r="I2" s="52" t="s">
        <v>184</v>
      </c>
      <c r="J2" s="52"/>
      <c r="K2" s="52"/>
      <c r="L2" s="52"/>
    </row>
    <row r="3" spans="1:12" ht="18.75">
      <c r="A3" s="39"/>
      <c r="B3" s="39"/>
      <c r="C3" s="39"/>
      <c r="D3" s="39"/>
      <c r="E3" s="40"/>
      <c r="F3" s="40"/>
      <c r="G3" s="40"/>
      <c r="H3" s="41"/>
      <c r="I3" s="42"/>
      <c r="J3" s="42"/>
      <c r="K3" s="42"/>
      <c r="L3" s="42"/>
    </row>
    <row r="4" spans="1:12">
      <c r="A4" s="106" t="s">
        <v>183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5" spans="1:12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</row>
    <row r="6" spans="1:12" ht="15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ht="22.5" customHeight="1">
      <c r="A7" s="107" t="s">
        <v>194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</row>
    <row r="8" spans="1:12" ht="18.75">
      <c r="A8" s="39"/>
      <c r="B8" s="39"/>
      <c r="C8" s="39"/>
      <c r="D8" s="54"/>
      <c r="E8" s="109"/>
      <c r="F8" s="109"/>
      <c r="G8" s="109"/>
      <c r="H8" s="109"/>
      <c r="I8" s="39"/>
      <c r="J8" s="39"/>
      <c r="K8" s="39"/>
      <c r="L8" s="39"/>
    </row>
    <row r="9" spans="1:12" ht="18.75">
      <c r="A9" s="39"/>
      <c r="B9" s="39"/>
      <c r="C9" s="39"/>
      <c r="D9" s="54"/>
      <c r="E9" s="39"/>
      <c r="F9" s="39"/>
      <c r="G9" s="39"/>
      <c r="H9" s="39"/>
      <c r="I9" s="39"/>
      <c r="J9" s="39"/>
      <c r="K9" s="39"/>
      <c r="L9" s="43" t="s">
        <v>23</v>
      </c>
    </row>
    <row r="10" spans="1:12" ht="18.75">
      <c r="A10" s="39"/>
      <c r="B10" s="39"/>
      <c r="C10" s="39"/>
      <c r="D10" s="101" t="s">
        <v>208</v>
      </c>
      <c r="E10" s="101"/>
      <c r="F10" s="101"/>
      <c r="G10" s="101"/>
      <c r="H10" s="39"/>
      <c r="I10" s="108" t="s">
        <v>24</v>
      </c>
      <c r="J10" s="108"/>
      <c r="K10" s="37"/>
      <c r="L10" s="44" t="s">
        <v>141</v>
      </c>
    </row>
    <row r="11" spans="1:12" ht="18.75">
      <c r="A11" s="39"/>
      <c r="B11" s="39"/>
      <c r="C11" s="39"/>
      <c r="D11" s="54"/>
      <c r="E11" s="39"/>
      <c r="F11" s="39"/>
      <c r="G11" s="39"/>
      <c r="H11" s="39"/>
      <c r="I11" s="39"/>
      <c r="J11" s="39"/>
      <c r="K11" s="39"/>
      <c r="L11" s="45"/>
    </row>
    <row r="12" spans="1:12" ht="18.75">
      <c r="A12" s="39"/>
      <c r="B12" s="39"/>
      <c r="C12" s="39"/>
      <c r="D12" s="54"/>
      <c r="E12" s="39"/>
      <c r="F12" s="39"/>
      <c r="G12" s="39"/>
      <c r="H12" s="39"/>
      <c r="I12" s="39"/>
      <c r="J12" s="39"/>
      <c r="K12" s="39"/>
      <c r="L12" s="44"/>
    </row>
    <row r="13" spans="1:12" ht="18.75">
      <c r="A13" s="39"/>
      <c r="B13" s="39"/>
      <c r="C13" s="39"/>
      <c r="D13" s="54"/>
      <c r="E13" s="39"/>
      <c r="F13" s="39"/>
      <c r="G13" s="39"/>
      <c r="H13" s="39"/>
      <c r="I13" s="39"/>
      <c r="J13" s="39"/>
      <c r="K13" s="39"/>
      <c r="L13" s="45"/>
    </row>
    <row r="14" spans="1:12" ht="18.75" customHeight="1">
      <c r="A14" s="98" t="s">
        <v>179</v>
      </c>
      <c r="B14" s="98"/>
      <c r="C14" s="98"/>
      <c r="D14" s="98"/>
      <c r="E14" s="101" t="s">
        <v>142</v>
      </c>
      <c r="F14" s="101"/>
      <c r="G14" s="101"/>
      <c r="H14" s="101"/>
      <c r="I14" s="101"/>
      <c r="J14" s="101"/>
      <c r="K14" s="102" t="s">
        <v>25</v>
      </c>
      <c r="L14" s="96">
        <v>13390497</v>
      </c>
    </row>
    <row r="15" spans="1:12" ht="18.75" customHeight="1">
      <c r="A15" s="98"/>
      <c r="B15" s="98"/>
      <c r="C15" s="98"/>
      <c r="D15" s="98"/>
      <c r="E15" s="101"/>
      <c r="F15" s="101"/>
      <c r="G15" s="101"/>
      <c r="H15" s="101"/>
      <c r="I15" s="101"/>
      <c r="J15" s="101"/>
      <c r="K15" s="102"/>
      <c r="L15" s="97"/>
    </row>
    <row r="16" spans="1:12" ht="18.75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39"/>
      <c r="L16" s="47"/>
    </row>
    <row r="17" spans="1:12" ht="18.75">
      <c r="A17" s="100" t="s">
        <v>142</v>
      </c>
      <c r="B17" s="100"/>
      <c r="C17" s="100"/>
      <c r="D17" s="100"/>
      <c r="E17" s="100"/>
      <c r="F17" s="100"/>
      <c r="G17" s="100"/>
      <c r="H17" s="100"/>
      <c r="I17" s="100"/>
      <c r="J17" s="100"/>
      <c r="K17" s="39"/>
      <c r="L17" s="56"/>
    </row>
    <row r="18" spans="1:12" ht="18.75">
      <c r="A18" s="100"/>
      <c r="B18" s="100"/>
      <c r="C18" s="100"/>
      <c r="D18" s="100"/>
      <c r="E18" s="100"/>
      <c r="F18" s="100"/>
      <c r="G18" s="100"/>
      <c r="H18" s="100"/>
      <c r="I18" s="100"/>
      <c r="J18" s="100"/>
      <c r="K18" s="39"/>
      <c r="L18" s="56"/>
    </row>
    <row r="19" spans="1:12" ht="18.75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39"/>
      <c r="L19" s="56"/>
    </row>
    <row r="20" spans="1:12" ht="18.75">
      <c r="A20" s="99" t="s">
        <v>143</v>
      </c>
      <c r="B20" s="99"/>
      <c r="C20" s="99" t="s">
        <v>26</v>
      </c>
      <c r="D20" s="99"/>
      <c r="E20" s="99"/>
      <c r="F20" s="99"/>
      <c r="G20" s="99"/>
      <c r="H20" s="99"/>
      <c r="I20" s="99"/>
      <c r="J20" s="99"/>
      <c r="K20" s="39"/>
      <c r="L20" s="56"/>
    </row>
    <row r="21" spans="1:12" ht="18.75">
      <c r="A21" s="99" t="s">
        <v>27</v>
      </c>
      <c r="B21" s="99"/>
      <c r="C21" s="99"/>
      <c r="D21" s="99" t="s">
        <v>28</v>
      </c>
      <c r="E21" s="99"/>
      <c r="F21" s="99"/>
      <c r="G21" s="99"/>
      <c r="H21" s="99"/>
      <c r="I21" s="99"/>
      <c r="J21" s="99"/>
      <c r="K21" s="46" t="s">
        <v>29</v>
      </c>
      <c r="L21" s="56">
        <v>383</v>
      </c>
    </row>
    <row r="22" spans="1:12" ht="18.75">
      <c r="A22" s="98" t="s">
        <v>30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</row>
    <row r="23" spans="1:12" ht="18.75">
      <c r="A23" s="98" t="s">
        <v>31</v>
      </c>
      <c r="B23" s="98"/>
      <c r="C23" s="98"/>
      <c r="D23" s="98"/>
      <c r="E23" s="98"/>
      <c r="F23" s="98"/>
      <c r="G23" s="98" t="s">
        <v>32</v>
      </c>
      <c r="H23" s="98"/>
      <c r="I23" s="98" t="s">
        <v>33</v>
      </c>
      <c r="J23" s="98"/>
      <c r="K23" s="98"/>
      <c r="L23" s="98"/>
    </row>
    <row r="24" spans="1:12" ht="18.75">
      <c r="A24" s="100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</row>
    <row r="25" spans="1:12" ht="18.75">
      <c r="A25" s="98" t="s">
        <v>34</v>
      </c>
      <c r="B25" s="98"/>
      <c r="C25" s="98"/>
      <c r="D25" s="98"/>
      <c r="E25" s="98"/>
      <c r="F25" s="98"/>
      <c r="G25" s="98" t="s">
        <v>35</v>
      </c>
      <c r="H25" s="98"/>
      <c r="I25" s="98" t="s">
        <v>36</v>
      </c>
      <c r="J25" s="98"/>
      <c r="K25" s="98"/>
      <c r="L25" s="98"/>
    </row>
    <row r="26" spans="1:12" ht="18.75">
      <c r="A26" s="98" t="s">
        <v>144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</row>
    <row r="27" spans="1:12" ht="18.75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</row>
    <row r="28" spans="1:12" ht="18.7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</row>
    <row r="29" spans="1:12" ht="18.75">
      <c r="A29" s="53"/>
      <c r="B29" s="53"/>
      <c r="C29" s="53"/>
      <c r="D29" s="53"/>
      <c r="E29" s="41"/>
      <c r="F29" s="41"/>
      <c r="G29" s="41"/>
      <c r="H29" s="41"/>
      <c r="I29" s="53"/>
      <c r="J29" s="53"/>
      <c r="K29" s="53"/>
      <c r="L29" s="53"/>
    </row>
    <row r="30" spans="1:12" ht="18.75">
      <c r="A30" s="110" t="s">
        <v>180</v>
      </c>
      <c r="B30" s="110"/>
      <c r="C30" s="110"/>
      <c r="D30" s="110"/>
      <c r="E30" s="110"/>
      <c r="F30" s="110"/>
      <c r="G30" s="110" t="s">
        <v>35</v>
      </c>
      <c r="H30" s="110"/>
      <c r="I30" s="110" t="s">
        <v>36</v>
      </c>
      <c r="J30" s="110"/>
      <c r="K30" s="110"/>
      <c r="L30" s="110"/>
    </row>
    <row r="31" spans="1:12" ht="18.75">
      <c r="A31" s="53"/>
      <c r="B31" s="53"/>
      <c r="C31" s="53"/>
      <c r="D31" s="53"/>
      <c r="E31" s="41"/>
      <c r="F31" s="41"/>
      <c r="G31" s="41"/>
      <c r="H31" s="41"/>
      <c r="I31" s="53"/>
      <c r="J31" s="53"/>
      <c r="K31" s="53"/>
      <c r="L31" s="53"/>
    </row>
    <row r="32" spans="1:12" ht="18.75" customHeight="1">
      <c r="A32" s="98" t="s">
        <v>103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</row>
    <row r="33" spans="1:14" ht="34.5" customHeight="1">
      <c r="A33" s="104" t="s">
        <v>145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</row>
    <row r="34" spans="1:14" ht="20.25" customHeight="1">
      <c r="A34" s="104" t="s">
        <v>104</v>
      </c>
      <c r="B34" s="104"/>
      <c r="C34" s="104"/>
      <c r="D34" s="104"/>
      <c r="E34" s="104"/>
      <c r="F34" s="104"/>
      <c r="G34" s="104"/>
      <c r="H34" s="104"/>
      <c r="I34" s="104" t="s">
        <v>37</v>
      </c>
      <c r="J34" s="104"/>
      <c r="K34" s="104"/>
      <c r="L34" s="104"/>
    </row>
    <row r="35" spans="1:14" ht="323.25" customHeight="1">
      <c r="A35" s="115" t="s">
        <v>182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</row>
    <row r="36" spans="1:14" ht="191.25" customHeight="1">
      <c r="A36" s="103" t="s">
        <v>181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N36" s="79"/>
    </row>
    <row r="37" spans="1:14" ht="41.25" customHeight="1">
      <c r="A37" s="116" t="s">
        <v>174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N37" s="79"/>
    </row>
    <row r="38" spans="1:14" ht="18.75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N38" s="79"/>
    </row>
    <row r="39" spans="1:14" ht="63.75" customHeight="1">
      <c r="A39" s="81"/>
      <c r="B39" s="111" t="s">
        <v>173</v>
      </c>
      <c r="C39" s="112"/>
      <c r="D39" s="112"/>
      <c r="E39" s="112"/>
      <c r="F39" s="112"/>
      <c r="G39" s="112"/>
      <c r="H39" s="113"/>
      <c r="I39" s="114" t="s">
        <v>147</v>
      </c>
      <c r="J39" s="114"/>
      <c r="K39" s="114"/>
      <c r="N39" s="80"/>
    </row>
    <row r="40" spans="1:14" ht="18.75" customHeight="1">
      <c r="A40" s="82" t="s">
        <v>160</v>
      </c>
      <c r="B40" s="90" t="s">
        <v>146</v>
      </c>
      <c r="C40" s="90"/>
      <c r="D40" s="90"/>
      <c r="E40" s="90"/>
      <c r="F40" s="90"/>
      <c r="G40" s="90"/>
      <c r="H40" s="90"/>
      <c r="I40" s="95">
        <v>2400</v>
      </c>
      <c r="J40" s="95"/>
      <c r="K40" s="95"/>
      <c r="L40" s="76"/>
      <c r="N40" s="80"/>
    </row>
    <row r="41" spans="1:14" ht="18.75" customHeight="1">
      <c r="A41" s="82" t="s">
        <v>161</v>
      </c>
      <c r="B41" s="90" t="s">
        <v>148</v>
      </c>
      <c r="C41" s="90"/>
      <c r="D41" s="90"/>
      <c r="E41" s="90"/>
      <c r="F41" s="90"/>
      <c r="G41" s="90"/>
      <c r="H41" s="90"/>
      <c r="I41" s="95">
        <v>3000</v>
      </c>
      <c r="J41" s="95"/>
      <c r="K41" s="95"/>
      <c r="L41" s="76"/>
      <c r="N41" s="80"/>
    </row>
    <row r="42" spans="1:14" ht="18.75" customHeight="1">
      <c r="A42" s="82" t="s">
        <v>162</v>
      </c>
      <c r="B42" s="90" t="s">
        <v>149</v>
      </c>
      <c r="C42" s="90"/>
      <c r="D42" s="90"/>
      <c r="E42" s="90"/>
      <c r="F42" s="90"/>
      <c r="G42" s="90"/>
      <c r="H42" s="90"/>
      <c r="I42" s="95">
        <v>2800</v>
      </c>
      <c r="J42" s="95"/>
      <c r="K42" s="95"/>
      <c r="L42" s="76"/>
      <c r="N42" s="80"/>
    </row>
    <row r="43" spans="1:14" ht="18.75" customHeight="1">
      <c r="A43" s="82" t="s">
        <v>163</v>
      </c>
      <c r="B43" s="90" t="s">
        <v>150</v>
      </c>
      <c r="C43" s="90"/>
      <c r="D43" s="90"/>
      <c r="E43" s="90"/>
      <c r="F43" s="90"/>
      <c r="G43" s="90"/>
      <c r="H43" s="90"/>
      <c r="I43" s="95">
        <v>2100</v>
      </c>
      <c r="J43" s="95"/>
      <c r="K43" s="95"/>
      <c r="L43" s="76"/>
      <c r="N43" s="80"/>
    </row>
    <row r="44" spans="1:14" ht="18.75" customHeight="1">
      <c r="A44" s="82" t="s">
        <v>164</v>
      </c>
      <c r="B44" s="90" t="s">
        <v>151</v>
      </c>
      <c r="C44" s="90"/>
      <c r="D44" s="90"/>
      <c r="E44" s="90"/>
      <c r="F44" s="90"/>
      <c r="G44" s="90"/>
      <c r="H44" s="90"/>
      <c r="I44" s="95">
        <v>2300</v>
      </c>
      <c r="J44" s="95"/>
      <c r="K44" s="95"/>
      <c r="L44" s="76"/>
      <c r="N44" s="80"/>
    </row>
    <row r="45" spans="1:14" ht="18.75" customHeight="1">
      <c r="A45" s="82" t="s">
        <v>165</v>
      </c>
      <c r="B45" s="90" t="s">
        <v>152</v>
      </c>
      <c r="C45" s="90"/>
      <c r="D45" s="90"/>
      <c r="E45" s="90"/>
      <c r="F45" s="90"/>
      <c r="G45" s="90"/>
      <c r="H45" s="90"/>
      <c r="I45" s="95">
        <v>2300</v>
      </c>
      <c r="J45" s="95"/>
      <c r="K45" s="95"/>
      <c r="L45" s="76"/>
      <c r="N45" s="80"/>
    </row>
    <row r="46" spans="1:14" ht="18.75" customHeight="1">
      <c r="A46" s="82" t="s">
        <v>166</v>
      </c>
      <c r="B46" s="90" t="s">
        <v>153</v>
      </c>
      <c r="C46" s="90"/>
      <c r="D46" s="90"/>
      <c r="E46" s="90"/>
      <c r="F46" s="90"/>
      <c r="G46" s="90"/>
      <c r="H46" s="90"/>
      <c r="I46" s="95">
        <v>2500</v>
      </c>
      <c r="J46" s="95"/>
      <c r="K46" s="95"/>
      <c r="L46" s="76"/>
      <c r="N46" s="80"/>
    </row>
    <row r="47" spans="1:14" ht="18.75" customHeight="1">
      <c r="A47" s="82" t="s">
        <v>167</v>
      </c>
      <c r="B47" s="90" t="s">
        <v>154</v>
      </c>
      <c r="C47" s="90"/>
      <c r="D47" s="90"/>
      <c r="E47" s="90"/>
      <c r="F47" s="90"/>
      <c r="G47" s="90"/>
      <c r="H47" s="90"/>
      <c r="I47" s="95">
        <v>2100</v>
      </c>
      <c r="J47" s="95"/>
      <c r="K47" s="95"/>
      <c r="L47" s="76"/>
      <c r="N47" s="80"/>
    </row>
    <row r="48" spans="1:14" ht="18.75" customHeight="1">
      <c r="A48" s="82" t="s">
        <v>168</v>
      </c>
      <c r="B48" s="90" t="s">
        <v>155</v>
      </c>
      <c r="C48" s="90"/>
      <c r="D48" s="90"/>
      <c r="E48" s="90"/>
      <c r="F48" s="90"/>
      <c r="G48" s="90"/>
      <c r="H48" s="90"/>
      <c r="I48" s="95">
        <v>2500</v>
      </c>
      <c r="J48" s="95"/>
      <c r="K48" s="95"/>
      <c r="L48" s="76"/>
      <c r="N48" s="80"/>
    </row>
    <row r="49" spans="1:14" ht="18.75" customHeight="1">
      <c r="A49" s="82" t="s">
        <v>169</v>
      </c>
      <c r="B49" s="90" t="s">
        <v>156</v>
      </c>
      <c r="C49" s="90"/>
      <c r="D49" s="90"/>
      <c r="E49" s="90"/>
      <c r="F49" s="90"/>
      <c r="G49" s="90"/>
      <c r="H49" s="90"/>
      <c r="I49" s="95">
        <v>2700</v>
      </c>
      <c r="J49" s="95"/>
      <c r="K49" s="95"/>
      <c r="L49" s="76"/>
      <c r="N49" s="80"/>
    </row>
    <row r="50" spans="1:14" ht="18.75" customHeight="1">
      <c r="A50" s="82" t="s">
        <v>170</v>
      </c>
      <c r="B50" s="90" t="s">
        <v>157</v>
      </c>
      <c r="C50" s="90"/>
      <c r="D50" s="90"/>
      <c r="E50" s="90"/>
      <c r="F50" s="90"/>
      <c r="G50" s="90"/>
      <c r="H50" s="90"/>
      <c r="I50" s="95">
        <v>2600</v>
      </c>
      <c r="J50" s="95"/>
      <c r="K50" s="95"/>
      <c r="L50" s="76"/>
      <c r="N50" s="80"/>
    </row>
    <row r="51" spans="1:14" ht="18.75" customHeight="1">
      <c r="A51" s="82" t="s">
        <v>171</v>
      </c>
      <c r="B51" s="90" t="s">
        <v>158</v>
      </c>
      <c r="C51" s="90"/>
      <c r="D51" s="90"/>
      <c r="E51" s="90"/>
      <c r="F51" s="90"/>
      <c r="G51" s="90"/>
      <c r="H51" s="90"/>
      <c r="I51" s="95">
        <v>2400</v>
      </c>
      <c r="J51" s="95"/>
      <c r="K51" s="95"/>
      <c r="L51" s="76"/>
      <c r="N51" s="80"/>
    </row>
    <row r="52" spans="1:14" ht="18.75" customHeight="1">
      <c r="A52" s="88" t="s">
        <v>172</v>
      </c>
      <c r="B52" s="90" t="s">
        <v>159</v>
      </c>
      <c r="C52" s="90"/>
      <c r="D52" s="90"/>
      <c r="E52" s="90"/>
      <c r="F52" s="90"/>
      <c r="G52" s="90"/>
      <c r="H52" s="90"/>
      <c r="I52" s="91">
        <v>2600</v>
      </c>
      <c r="J52" s="92"/>
      <c r="K52" s="93"/>
      <c r="L52" s="76"/>
      <c r="N52" s="80"/>
    </row>
    <row r="53" spans="1:14" ht="18.75" customHeight="1">
      <c r="A53" s="88" t="s">
        <v>199</v>
      </c>
      <c r="B53" s="90" t="s">
        <v>200</v>
      </c>
      <c r="C53" s="90"/>
      <c r="D53" s="90"/>
      <c r="E53" s="90"/>
      <c r="F53" s="90"/>
      <c r="G53" s="90"/>
      <c r="H53" s="90"/>
      <c r="I53" s="95">
        <v>2500</v>
      </c>
      <c r="J53" s="95"/>
      <c r="K53" s="95"/>
      <c r="L53" s="76"/>
      <c r="N53" s="79"/>
    </row>
    <row r="54" spans="1:14" ht="231.75" customHeight="1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</row>
    <row r="55" spans="1:14">
      <c r="A55" s="48"/>
      <c r="B55" s="48"/>
      <c r="C55" s="48"/>
      <c r="D55" s="48"/>
      <c r="E55" s="49"/>
      <c r="F55" s="49"/>
      <c r="G55" s="49"/>
      <c r="H55" s="49"/>
      <c r="I55" s="50"/>
      <c r="J55" s="48"/>
      <c r="K55" s="48"/>
      <c r="L55" s="48"/>
    </row>
  </sheetData>
  <mergeCells count="60">
    <mergeCell ref="I47:K47"/>
    <mergeCell ref="A30:L30"/>
    <mergeCell ref="B39:H39"/>
    <mergeCell ref="B40:H40"/>
    <mergeCell ref="I43:K43"/>
    <mergeCell ref="B41:H41"/>
    <mergeCell ref="I40:K40"/>
    <mergeCell ref="I39:K39"/>
    <mergeCell ref="A35:L35"/>
    <mergeCell ref="A37:L37"/>
    <mergeCell ref="A38:L38"/>
    <mergeCell ref="I1:L1"/>
    <mergeCell ref="A4:L6"/>
    <mergeCell ref="A7:L7"/>
    <mergeCell ref="D10:G10"/>
    <mergeCell ref="I10:J10"/>
    <mergeCell ref="E8:H8"/>
    <mergeCell ref="A20:J20"/>
    <mergeCell ref="A21:J21"/>
    <mergeCell ref="A27:L27"/>
    <mergeCell ref="A33:L33"/>
    <mergeCell ref="A34:L34"/>
    <mergeCell ref="A32:L32"/>
    <mergeCell ref="A28:L28"/>
    <mergeCell ref="A22:L22"/>
    <mergeCell ref="A24:L24"/>
    <mergeCell ref="A25:L25"/>
    <mergeCell ref="A23:L23"/>
    <mergeCell ref="B49:H49"/>
    <mergeCell ref="I45:K45"/>
    <mergeCell ref="I49:K49"/>
    <mergeCell ref="I48:K48"/>
    <mergeCell ref="L14:L15"/>
    <mergeCell ref="A14:D15"/>
    <mergeCell ref="A16:J16"/>
    <mergeCell ref="A17:J18"/>
    <mergeCell ref="E14:J15"/>
    <mergeCell ref="K14:K15"/>
    <mergeCell ref="I42:K42"/>
    <mergeCell ref="B42:H42"/>
    <mergeCell ref="B43:H43"/>
    <mergeCell ref="I41:K41"/>
    <mergeCell ref="A26:L26"/>
    <mergeCell ref="A36:L36"/>
    <mergeCell ref="B52:H52"/>
    <mergeCell ref="I52:K52"/>
    <mergeCell ref="B53:H53"/>
    <mergeCell ref="A54:L54"/>
    <mergeCell ref="B44:H44"/>
    <mergeCell ref="B45:H45"/>
    <mergeCell ref="B46:H46"/>
    <mergeCell ref="I53:K53"/>
    <mergeCell ref="I51:K51"/>
    <mergeCell ref="B48:H48"/>
    <mergeCell ref="I46:K46"/>
    <mergeCell ref="B47:H47"/>
    <mergeCell ref="I44:K44"/>
    <mergeCell ref="B51:H51"/>
    <mergeCell ref="I50:K50"/>
    <mergeCell ref="B50:H50"/>
  </mergeCells>
  <phoneticPr fontId="0" type="noConversion"/>
  <pageMargins left="0.51181102362204722" right="0.31496062992125984" top="0.35433070866141736" bottom="0.35433070866141736" header="0" footer="0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workbookViewId="0">
      <selection activeCell="I17" sqref="I17:L17"/>
    </sheetView>
  </sheetViews>
  <sheetFormatPr defaultRowHeight="15"/>
  <cols>
    <col min="8" max="8" width="34.140625" customWidth="1"/>
    <col min="12" max="12" width="15.5703125" customWidth="1"/>
  </cols>
  <sheetData>
    <row r="1" spans="1:12" ht="22.5" customHeight="1">
      <c r="J1" s="58"/>
      <c r="K1" s="59"/>
    </row>
    <row r="2" spans="1:12" ht="18.75">
      <c r="A2" s="110" t="s">
        <v>193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18.75">
      <c r="A3" s="39"/>
      <c r="B3" s="39"/>
      <c r="C3" s="39"/>
      <c r="D3" s="39"/>
      <c r="E3" s="40"/>
      <c r="F3" s="40"/>
      <c r="G3" s="40"/>
      <c r="H3" s="40"/>
      <c r="I3" s="51"/>
      <c r="J3" s="39"/>
      <c r="K3" s="39"/>
      <c r="L3" s="39"/>
    </row>
    <row r="4" spans="1:12" ht="15" customHeight="1">
      <c r="A4" s="117" t="s">
        <v>0</v>
      </c>
      <c r="B4" s="117"/>
      <c r="C4" s="117"/>
      <c r="D4" s="117"/>
      <c r="E4" s="117"/>
      <c r="F4" s="117"/>
      <c r="G4" s="117"/>
      <c r="H4" s="117"/>
      <c r="I4" s="117" t="s">
        <v>38</v>
      </c>
      <c r="J4" s="117"/>
      <c r="K4" s="117"/>
      <c r="L4" s="117"/>
    </row>
    <row r="5" spans="1:12" ht="27.75" customHeight="1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1:12" ht="18.75">
      <c r="A6" s="118" t="s">
        <v>39</v>
      </c>
      <c r="B6" s="118"/>
      <c r="C6" s="118"/>
      <c r="D6" s="118"/>
      <c r="E6" s="118"/>
      <c r="F6" s="118"/>
      <c r="G6" s="118"/>
      <c r="H6" s="118"/>
      <c r="I6" s="119">
        <v>39854111.729999997</v>
      </c>
      <c r="J6" s="119"/>
      <c r="K6" s="119"/>
      <c r="L6" s="119"/>
    </row>
    <row r="7" spans="1:12" ht="18.75">
      <c r="A7" s="120" t="s">
        <v>40</v>
      </c>
      <c r="B7" s="120"/>
      <c r="C7" s="120"/>
      <c r="D7" s="120"/>
      <c r="E7" s="120"/>
      <c r="F7" s="120"/>
      <c r="G7" s="120"/>
      <c r="H7" s="120"/>
      <c r="I7" s="119"/>
      <c r="J7" s="119"/>
      <c r="K7" s="119"/>
      <c r="L7" s="119"/>
    </row>
    <row r="8" spans="1:12" ht="18.75">
      <c r="A8" s="120" t="s">
        <v>41</v>
      </c>
      <c r="B8" s="120"/>
      <c r="C8" s="120"/>
      <c r="D8" s="120"/>
      <c r="E8" s="120"/>
      <c r="F8" s="120"/>
      <c r="G8" s="120"/>
      <c r="H8" s="120"/>
      <c r="I8" s="119">
        <v>13074112.48</v>
      </c>
      <c r="J8" s="119"/>
      <c r="K8" s="119"/>
      <c r="L8" s="119"/>
    </row>
    <row r="9" spans="1:12" ht="18.75">
      <c r="A9" s="120" t="s">
        <v>42</v>
      </c>
      <c r="B9" s="120"/>
      <c r="C9" s="120"/>
      <c r="D9" s="120"/>
      <c r="E9" s="120"/>
      <c r="F9" s="120"/>
      <c r="G9" s="120"/>
      <c r="H9" s="120"/>
      <c r="I9" s="119"/>
      <c r="J9" s="119"/>
      <c r="K9" s="119"/>
      <c r="L9" s="119"/>
    </row>
    <row r="10" spans="1:12" ht="59.25" customHeight="1">
      <c r="A10" s="120" t="s">
        <v>43</v>
      </c>
      <c r="B10" s="120"/>
      <c r="C10" s="120"/>
      <c r="D10" s="120"/>
      <c r="E10" s="120"/>
      <c r="F10" s="120"/>
      <c r="G10" s="120"/>
      <c r="H10" s="120"/>
      <c r="I10" s="119">
        <v>13074112.48</v>
      </c>
      <c r="J10" s="119"/>
      <c r="K10" s="119"/>
      <c r="L10" s="119"/>
    </row>
    <row r="11" spans="1:12" ht="18.75">
      <c r="A11" s="120" t="s">
        <v>44</v>
      </c>
      <c r="B11" s="120"/>
      <c r="C11" s="120"/>
      <c r="D11" s="120"/>
      <c r="E11" s="120"/>
      <c r="F11" s="120"/>
      <c r="G11" s="120"/>
      <c r="H11" s="120"/>
      <c r="I11" s="119"/>
      <c r="J11" s="119"/>
      <c r="K11" s="119"/>
      <c r="L11" s="119"/>
    </row>
    <row r="12" spans="1:12" ht="18.75">
      <c r="A12" s="120" t="s">
        <v>45</v>
      </c>
      <c r="B12" s="120"/>
      <c r="C12" s="120"/>
      <c r="D12" s="120"/>
      <c r="E12" s="120"/>
      <c r="F12" s="120"/>
      <c r="G12" s="120"/>
      <c r="H12" s="120"/>
      <c r="I12" s="119"/>
      <c r="J12" s="119"/>
      <c r="K12" s="119"/>
      <c r="L12" s="119"/>
    </row>
    <row r="13" spans="1:12" ht="18.75">
      <c r="A13" s="120" t="s">
        <v>46</v>
      </c>
      <c r="B13" s="120"/>
      <c r="C13" s="120"/>
      <c r="D13" s="120"/>
      <c r="E13" s="120"/>
      <c r="F13" s="120"/>
      <c r="G13" s="120"/>
      <c r="H13" s="120"/>
      <c r="I13" s="119">
        <v>2868853.26</v>
      </c>
      <c r="J13" s="119"/>
      <c r="K13" s="119"/>
      <c r="L13" s="119"/>
    </row>
    <row r="14" spans="1:12" ht="18.75">
      <c r="A14" s="120" t="s">
        <v>47</v>
      </c>
      <c r="B14" s="120"/>
      <c r="C14" s="120"/>
      <c r="D14" s="120"/>
      <c r="E14" s="120"/>
      <c r="F14" s="120"/>
      <c r="G14" s="120"/>
      <c r="H14" s="120"/>
      <c r="I14" s="119">
        <v>26779999.25</v>
      </c>
      <c r="J14" s="119"/>
      <c r="K14" s="119"/>
      <c r="L14" s="119"/>
    </row>
    <row r="15" spans="1:12" ht="18.75">
      <c r="A15" s="120" t="s">
        <v>42</v>
      </c>
      <c r="B15" s="120"/>
      <c r="C15" s="120"/>
      <c r="D15" s="120"/>
      <c r="E15" s="120"/>
      <c r="F15" s="120"/>
      <c r="G15" s="120"/>
      <c r="H15" s="120"/>
      <c r="I15" s="119"/>
      <c r="J15" s="119"/>
      <c r="K15" s="119"/>
      <c r="L15" s="119"/>
    </row>
    <row r="16" spans="1:12" ht="18.75">
      <c r="A16" s="120" t="s">
        <v>48</v>
      </c>
      <c r="B16" s="120"/>
      <c r="C16" s="120"/>
      <c r="D16" s="120"/>
      <c r="E16" s="120"/>
      <c r="F16" s="120"/>
      <c r="G16" s="120"/>
      <c r="H16" s="120"/>
      <c r="I16" s="119">
        <v>12889210.33</v>
      </c>
      <c r="J16" s="119"/>
      <c r="K16" s="119"/>
      <c r="L16" s="119"/>
    </row>
    <row r="17" spans="1:12" ht="18.75">
      <c r="A17" s="120" t="s">
        <v>49</v>
      </c>
      <c r="B17" s="120"/>
      <c r="C17" s="120"/>
      <c r="D17" s="120"/>
      <c r="E17" s="120"/>
      <c r="F17" s="120"/>
      <c r="G17" s="120"/>
      <c r="H17" s="120"/>
      <c r="I17" s="119">
        <v>3700990.61</v>
      </c>
      <c r="J17" s="119"/>
      <c r="K17" s="119"/>
      <c r="L17" s="119"/>
    </row>
    <row r="18" spans="1:12" ht="18.75">
      <c r="A18" s="118" t="s">
        <v>50</v>
      </c>
      <c r="B18" s="118"/>
      <c r="C18" s="118"/>
      <c r="D18" s="118"/>
      <c r="E18" s="118"/>
      <c r="F18" s="118"/>
      <c r="G18" s="118"/>
      <c r="H18" s="118"/>
      <c r="I18" s="119">
        <v>58538.12</v>
      </c>
      <c r="J18" s="119"/>
      <c r="K18" s="119"/>
      <c r="L18" s="119"/>
    </row>
    <row r="19" spans="1:12" ht="18.75">
      <c r="A19" s="120" t="s">
        <v>51</v>
      </c>
      <c r="B19" s="120"/>
      <c r="C19" s="120"/>
      <c r="D19" s="120"/>
      <c r="E19" s="120"/>
      <c r="F19" s="120"/>
      <c r="G19" s="120"/>
      <c r="H19" s="120"/>
      <c r="I19" s="119"/>
      <c r="J19" s="119"/>
      <c r="K19" s="119"/>
      <c r="L19" s="119"/>
    </row>
    <row r="20" spans="1:12" ht="40.5" customHeight="1">
      <c r="A20" s="120" t="s">
        <v>52</v>
      </c>
      <c r="B20" s="120"/>
      <c r="C20" s="120"/>
      <c r="D20" s="120"/>
      <c r="E20" s="120"/>
      <c r="F20" s="120"/>
      <c r="G20" s="120"/>
      <c r="H20" s="120"/>
      <c r="I20" s="119">
        <v>58538.12</v>
      </c>
      <c r="J20" s="119"/>
      <c r="K20" s="119"/>
      <c r="L20" s="119"/>
    </row>
    <row r="21" spans="1:12" ht="37.5" customHeight="1">
      <c r="A21" s="120" t="s">
        <v>197</v>
      </c>
      <c r="B21" s="120"/>
      <c r="C21" s="120"/>
      <c r="D21" s="120"/>
      <c r="E21" s="120"/>
      <c r="F21" s="120"/>
      <c r="G21" s="120"/>
      <c r="H21" s="120"/>
      <c r="I21" s="119"/>
      <c r="J21" s="119"/>
      <c r="K21" s="119"/>
      <c r="L21" s="119"/>
    </row>
    <row r="22" spans="1:12" ht="18.75">
      <c r="A22" s="120" t="s">
        <v>53</v>
      </c>
      <c r="B22" s="120"/>
      <c r="C22" s="120"/>
      <c r="D22" s="120"/>
      <c r="E22" s="120"/>
      <c r="F22" s="120"/>
      <c r="G22" s="120"/>
      <c r="H22" s="120"/>
      <c r="I22" s="119"/>
      <c r="J22" s="119"/>
      <c r="K22" s="119"/>
      <c r="L22" s="119"/>
    </row>
    <row r="23" spans="1:12" ht="18.75">
      <c r="A23" s="120" t="s">
        <v>54</v>
      </c>
      <c r="B23" s="120"/>
      <c r="C23" s="120"/>
      <c r="D23" s="120"/>
      <c r="E23" s="120"/>
      <c r="F23" s="120"/>
      <c r="G23" s="120"/>
      <c r="H23" s="120"/>
      <c r="I23" s="119"/>
      <c r="J23" s="119"/>
      <c r="K23" s="119"/>
      <c r="L23" s="119"/>
    </row>
    <row r="24" spans="1:12" ht="18.75">
      <c r="A24" s="120" t="s">
        <v>55</v>
      </c>
      <c r="B24" s="120"/>
      <c r="C24" s="120"/>
      <c r="D24" s="120"/>
      <c r="E24" s="120"/>
      <c r="F24" s="120"/>
      <c r="G24" s="120"/>
      <c r="H24" s="120"/>
      <c r="I24" s="119">
        <v>58538.12</v>
      </c>
      <c r="J24" s="119"/>
      <c r="K24" s="119"/>
      <c r="L24" s="119"/>
    </row>
    <row r="25" spans="1:12" ht="18.75">
      <c r="A25" s="120" t="s">
        <v>56</v>
      </c>
      <c r="B25" s="120"/>
      <c r="C25" s="120"/>
      <c r="D25" s="120"/>
      <c r="E25" s="120"/>
      <c r="F25" s="120"/>
      <c r="G25" s="120"/>
      <c r="H25" s="120"/>
      <c r="I25" s="119"/>
      <c r="J25" s="119"/>
      <c r="K25" s="119"/>
      <c r="L25" s="119"/>
    </row>
    <row r="26" spans="1:12" ht="18.75">
      <c r="A26" s="120" t="s">
        <v>57</v>
      </c>
      <c r="B26" s="120"/>
      <c r="C26" s="120"/>
      <c r="D26" s="120"/>
      <c r="E26" s="120"/>
      <c r="F26" s="120"/>
      <c r="G26" s="120"/>
      <c r="H26" s="120"/>
      <c r="I26" s="119"/>
      <c r="J26" s="119"/>
      <c r="K26" s="119"/>
      <c r="L26" s="119"/>
    </row>
    <row r="27" spans="1:12" ht="18.75">
      <c r="A27" s="120" t="s">
        <v>58</v>
      </c>
      <c r="B27" s="120"/>
      <c r="C27" s="120"/>
      <c r="D27" s="120"/>
      <c r="E27" s="120"/>
      <c r="F27" s="120"/>
      <c r="G27" s="120"/>
      <c r="H27" s="120"/>
      <c r="I27" s="119"/>
      <c r="J27" s="119"/>
      <c r="K27" s="119"/>
      <c r="L27" s="119"/>
    </row>
    <row r="28" spans="1:12" ht="18.75">
      <c r="A28" s="120" t="s">
        <v>59</v>
      </c>
      <c r="B28" s="120"/>
      <c r="C28" s="120"/>
      <c r="D28" s="120"/>
      <c r="E28" s="120"/>
      <c r="F28" s="120"/>
      <c r="G28" s="120"/>
      <c r="H28" s="120"/>
      <c r="I28" s="119"/>
      <c r="J28" s="119"/>
      <c r="K28" s="119"/>
      <c r="L28" s="119"/>
    </row>
    <row r="29" spans="1:12" ht="18.75">
      <c r="A29" s="120" t="s">
        <v>60</v>
      </c>
      <c r="B29" s="120"/>
      <c r="C29" s="120"/>
      <c r="D29" s="120"/>
      <c r="E29" s="120"/>
      <c r="F29" s="120"/>
      <c r="G29" s="120"/>
      <c r="H29" s="120"/>
      <c r="I29" s="119"/>
      <c r="J29" s="119"/>
      <c r="K29" s="119"/>
      <c r="L29" s="119"/>
    </row>
    <row r="30" spans="1:12" ht="18.75">
      <c r="A30" s="120" t="s">
        <v>61</v>
      </c>
      <c r="B30" s="120"/>
      <c r="C30" s="120"/>
      <c r="D30" s="120"/>
      <c r="E30" s="120"/>
      <c r="F30" s="120"/>
      <c r="G30" s="120"/>
      <c r="H30" s="120"/>
      <c r="I30" s="119"/>
      <c r="J30" s="119"/>
      <c r="K30" s="119"/>
      <c r="L30" s="119"/>
    </row>
    <row r="31" spans="1:12" ht="18.75">
      <c r="A31" s="120" t="s">
        <v>62</v>
      </c>
      <c r="B31" s="120"/>
      <c r="C31" s="120"/>
      <c r="D31" s="120"/>
      <c r="E31" s="120"/>
      <c r="F31" s="120"/>
      <c r="G31" s="120"/>
      <c r="H31" s="120"/>
      <c r="I31" s="119"/>
      <c r="J31" s="119"/>
      <c r="K31" s="119"/>
      <c r="L31" s="119"/>
    </row>
    <row r="32" spans="1:12" ht="39.75" customHeight="1">
      <c r="A32" s="120" t="s">
        <v>63</v>
      </c>
      <c r="B32" s="120"/>
      <c r="C32" s="120"/>
      <c r="D32" s="120"/>
      <c r="E32" s="120"/>
      <c r="F32" s="120"/>
      <c r="G32" s="120"/>
      <c r="H32" s="120"/>
      <c r="I32" s="119"/>
      <c r="J32" s="119"/>
      <c r="K32" s="119"/>
      <c r="L32" s="119"/>
    </row>
    <row r="33" spans="1:12" ht="18.75">
      <c r="A33" s="120" t="s">
        <v>64</v>
      </c>
      <c r="B33" s="120"/>
      <c r="C33" s="120"/>
      <c r="D33" s="120"/>
      <c r="E33" s="120"/>
      <c r="F33" s="120"/>
      <c r="G33" s="120"/>
      <c r="H33" s="120"/>
      <c r="I33" s="119"/>
      <c r="J33" s="119"/>
      <c r="K33" s="119"/>
      <c r="L33" s="119"/>
    </row>
    <row r="34" spans="1:12" ht="18.75">
      <c r="A34" s="120" t="s">
        <v>65</v>
      </c>
      <c r="B34" s="120"/>
      <c r="C34" s="120"/>
      <c r="D34" s="120"/>
      <c r="E34" s="120"/>
      <c r="F34" s="120"/>
      <c r="G34" s="120"/>
      <c r="H34" s="120"/>
      <c r="I34" s="119"/>
      <c r="J34" s="119"/>
      <c r="K34" s="119"/>
      <c r="L34" s="119"/>
    </row>
    <row r="35" spans="1:12" ht="18.75">
      <c r="A35" s="120" t="s">
        <v>66</v>
      </c>
      <c r="B35" s="120"/>
      <c r="C35" s="120"/>
      <c r="D35" s="120"/>
      <c r="E35" s="120"/>
      <c r="F35" s="120"/>
      <c r="G35" s="120"/>
      <c r="H35" s="120"/>
      <c r="I35" s="119"/>
      <c r="J35" s="119"/>
      <c r="K35" s="119"/>
      <c r="L35" s="119"/>
    </row>
    <row r="36" spans="1:12" ht="18.75">
      <c r="A36" s="120" t="s">
        <v>67</v>
      </c>
      <c r="B36" s="120"/>
      <c r="C36" s="120"/>
      <c r="D36" s="120"/>
      <c r="E36" s="120"/>
      <c r="F36" s="120"/>
      <c r="G36" s="120"/>
      <c r="H36" s="120"/>
      <c r="I36" s="119"/>
      <c r="J36" s="119"/>
      <c r="K36" s="119"/>
      <c r="L36" s="119"/>
    </row>
    <row r="37" spans="1:12" ht="18.75">
      <c r="A37" s="120" t="s">
        <v>68</v>
      </c>
      <c r="B37" s="120"/>
      <c r="C37" s="120"/>
      <c r="D37" s="120"/>
      <c r="E37" s="120"/>
      <c r="F37" s="120"/>
      <c r="G37" s="120"/>
      <c r="H37" s="120"/>
      <c r="I37" s="119"/>
      <c r="J37" s="119"/>
      <c r="K37" s="119"/>
      <c r="L37" s="119"/>
    </row>
    <row r="38" spans="1:12" ht="18.75">
      <c r="A38" s="120" t="s">
        <v>69</v>
      </c>
      <c r="B38" s="120"/>
      <c r="C38" s="120"/>
      <c r="D38" s="120"/>
      <c r="E38" s="120"/>
      <c r="F38" s="120"/>
      <c r="G38" s="120"/>
      <c r="H38" s="120"/>
      <c r="I38" s="119"/>
      <c r="J38" s="119"/>
      <c r="K38" s="119"/>
      <c r="L38" s="119"/>
    </row>
    <row r="39" spans="1:12" ht="18.75">
      <c r="A39" s="120" t="s">
        <v>70</v>
      </c>
      <c r="B39" s="120"/>
      <c r="C39" s="120"/>
      <c r="D39" s="120"/>
      <c r="E39" s="120"/>
      <c r="F39" s="120"/>
      <c r="G39" s="120"/>
      <c r="H39" s="120"/>
      <c r="I39" s="119"/>
      <c r="J39" s="119"/>
      <c r="K39" s="119"/>
      <c r="L39" s="119"/>
    </row>
    <row r="40" spans="1:12" ht="18.75">
      <c r="A40" s="120" t="s">
        <v>71</v>
      </c>
      <c r="B40" s="120"/>
      <c r="C40" s="120"/>
      <c r="D40" s="120"/>
      <c r="E40" s="120"/>
      <c r="F40" s="120"/>
      <c r="G40" s="120"/>
      <c r="H40" s="120"/>
      <c r="I40" s="119"/>
      <c r="J40" s="119"/>
      <c r="K40" s="119"/>
      <c r="L40" s="119"/>
    </row>
    <row r="41" spans="1:12" ht="18.75">
      <c r="A41" s="120" t="s">
        <v>72</v>
      </c>
      <c r="B41" s="120"/>
      <c r="C41" s="120"/>
      <c r="D41" s="120"/>
      <c r="E41" s="120"/>
      <c r="F41" s="120"/>
      <c r="G41" s="120"/>
      <c r="H41" s="120"/>
      <c r="I41" s="119"/>
      <c r="J41" s="119"/>
      <c r="K41" s="119"/>
      <c r="L41" s="119"/>
    </row>
    <row r="42" spans="1:12" ht="18.75">
      <c r="A42" s="120" t="s">
        <v>73</v>
      </c>
      <c r="B42" s="120"/>
      <c r="C42" s="120"/>
      <c r="D42" s="120"/>
      <c r="E42" s="120"/>
      <c r="F42" s="120"/>
      <c r="G42" s="120"/>
      <c r="H42" s="120"/>
      <c r="I42" s="119"/>
      <c r="J42" s="119"/>
      <c r="K42" s="119"/>
      <c r="L42" s="119"/>
    </row>
    <row r="43" spans="1:12" ht="18.75">
      <c r="A43" s="120" t="s">
        <v>74</v>
      </c>
      <c r="B43" s="120"/>
      <c r="C43" s="120"/>
      <c r="D43" s="120"/>
      <c r="E43" s="120"/>
      <c r="F43" s="120"/>
      <c r="G43" s="120"/>
      <c r="H43" s="120"/>
      <c r="I43" s="119"/>
      <c r="J43" s="119"/>
      <c r="K43" s="119"/>
      <c r="L43" s="119"/>
    </row>
    <row r="44" spans="1:12" ht="18.75">
      <c r="A44" s="118" t="s">
        <v>75</v>
      </c>
      <c r="B44" s="118"/>
      <c r="C44" s="118"/>
      <c r="D44" s="118"/>
      <c r="E44" s="118"/>
      <c r="F44" s="118"/>
      <c r="G44" s="118"/>
      <c r="H44" s="118"/>
      <c r="I44" s="119"/>
      <c r="J44" s="119"/>
      <c r="K44" s="119"/>
      <c r="L44" s="119"/>
    </row>
    <row r="45" spans="1:12" ht="18.75">
      <c r="A45" s="120" t="s">
        <v>51</v>
      </c>
      <c r="B45" s="120"/>
      <c r="C45" s="120"/>
      <c r="D45" s="120"/>
      <c r="E45" s="120"/>
      <c r="F45" s="120"/>
      <c r="G45" s="120"/>
      <c r="H45" s="120"/>
      <c r="I45" s="119"/>
      <c r="J45" s="119"/>
      <c r="K45" s="119"/>
      <c r="L45" s="119"/>
    </row>
    <row r="46" spans="1:12" ht="18.75">
      <c r="A46" s="120" t="s">
        <v>76</v>
      </c>
      <c r="B46" s="120"/>
      <c r="C46" s="120"/>
      <c r="D46" s="120"/>
      <c r="E46" s="120"/>
      <c r="F46" s="120"/>
      <c r="G46" s="120"/>
      <c r="H46" s="120"/>
      <c r="I46" s="119"/>
      <c r="J46" s="119"/>
      <c r="K46" s="119"/>
      <c r="L46" s="119"/>
    </row>
    <row r="47" spans="1:12" ht="39.75" customHeight="1">
      <c r="A47" s="120" t="s">
        <v>196</v>
      </c>
      <c r="B47" s="120"/>
      <c r="C47" s="120"/>
      <c r="D47" s="120"/>
      <c r="E47" s="120"/>
      <c r="F47" s="120"/>
      <c r="G47" s="120"/>
      <c r="H47" s="120"/>
      <c r="I47" s="119"/>
      <c r="J47" s="119"/>
      <c r="K47" s="119"/>
      <c r="L47" s="119"/>
    </row>
    <row r="48" spans="1:12" ht="18.75">
      <c r="A48" s="120" t="s">
        <v>64</v>
      </c>
      <c r="B48" s="120"/>
      <c r="C48" s="120"/>
      <c r="D48" s="120"/>
      <c r="E48" s="120"/>
      <c r="F48" s="120"/>
      <c r="G48" s="120"/>
      <c r="H48" s="120"/>
      <c r="I48" s="119"/>
      <c r="J48" s="119"/>
      <c r="K48" s="119"/>
      <c r="L48" s="119"/>
    </row>
    <row r="49" spans="1:12" ht="18.75">
      <c r="A49" s="120" t="s">
        <v>77</v>
      </c>
      <c r="B49" s="120"/>
      <c r="C49" s="120"/>
      <c r="D49" s="120"/>
      <c r="E49" s="120"/>
      <c r="F49" s="120"/>
      <c r="G49" s="120"/>
      <c r="H49" s="120"/>
      <c r="I49" s="119"/>
      <c r="J49" s="119"/>
      <c r="K49" s="119"/>
      <c r="L49" s="119"/>
    </row>
    <row r="50" spans="1:12" ht="18.75">
      <c r="A50" s="120" t="s">
        <v>78</v>
      </c>
      <c r="B50" s="120"/>
      <c r="C50" s="120"/>
      <c r="D50" s="120"/>
      <c r="E50" s="120"/>
      <c r="F50" s="120"/>
      <c r="G50" s="120"/>
      <c r="H50" s="120"/>
      <c r="I50" s="119"/>
      <c r="J50" s="119"/>
      <c r="K50" s="119"/>
      <c r="L50" s="119"/>
    </row>
    <row r="51" spans="1:12" ht="18.75">
      <c r="A51" s="120" t="s">
        <v>79</v>
      </c>
      <c r="B51" s="120"/>
      <c r="C51" s="120"/>
      <c r="D51" s="120"/>
      <c r="E51" s="120"/>
      <c r="F51" s="120"/>
      <c r="G51" s="120"/>
      <c r="H51" s="120"/>
      <c r="I51" s="119"/>
      <c r="J51" s="119"/>
      <c r="K51" s="119"/>
      <c r="L51" s="119"/>
    </row>
    <row r="52" spans="1:12" ht="18.75">
      <c r="A52" s="120" t="s">
        <v>80</v>
      </c>
      <c r="B52" s="120"/>
      <c r="C52" s="120"/>
      <c r="D52" s="120"/>
      <c r="E52" s="120"/>
      <c r="F52" s="120"/>
      <c r="G52" s="120"/>
      <c r="H52" s="120"/>
      <c r="I52" s="119"/>
      <c r="J52" s="119"/>
      <c r="K52" s="119"/>
      <c r="L52" s="119"/>
    </row>
    <row r="53" spans="1:12" ht="18.75">
      <c r="A53" s="120" t="s">
        <v>81</v>
      </c>
      <c r="B53" s="120"/>
      <c r="C53" s="120"/>
      <c r="D53" s="120"/>
      <c r="E53" s="120"/>
      <c r="F53" s="120"/>
      <c r="G53" s="120"/>
      <c r="H53" s="120"/>
      <c r="I53" s="119"/>
      <c r="J53" s="119"/>
      <c r="K53" s="119"/>
      <c r="L53" s="119"/>
    </row>
    <row r="54" spans="1:12" ht="18.75">
      <c r="A54" s="120" t="s">
        <v>82</v>
      </c>
      <c r="B54" s="120"/>
      <c r="C54" s="120"/>
      <c r="D54" s="120"/>
      <c r="E54" s="120"/>
      <c r="F54" s="120"/>
      <c r="G54" s="120"/>
      <c r="H54" s="120"/>
      <c r="I54" s="119"/>
      <c r="J54" s="119"/>
      <c r="K54" s="119"/>
      <c r="L54" s="119"/>
    </row>
    <row r="55" spans="1:12" ht="18.75">
      <c r="A55" s="120" t="s">
        <v>83</v>
      </c>
      <c r="B55" s="120"/>
      <c r="C55" s="120"/>
      <c r="D55" s="120"/>
      <c r="E55" s="120"/>
      <c r="F55" s="120"/>
      <c r="G55" s="120"/>
      <c r="H55" s="120"/>
      <c r="I55" s="119"/>
      <c r="J55" s="119"/>
      <c r="K55" s="119"/>
      <c r="L55" s="119"/>
    </row>
    <row r="56" spans="1:12" ht="18.75">
      <c r="A56" s="120" t="s">
        <v>84</v>
      </c>
      <c r="B56" s="120"/>
      <c r="C56" s="120"/>
      <c r="D56" s="120"/>
      <c r="E56" s="120"/>
      <c r="F56" s="120"/>
      <c r="G56" s="120"/>
      <c r="H56" s="120"/>
      <c r="I56" s="119"/>
      <c r="J56" s="119"/>
      <c r="K56" s="119"/>
      <c r="L56" s="119"/>
    </row>
    <row r="57" spans="1:12" ht="18.75">
      <c r="A57" s="120" t="s">
        <v>85</v>
      </c>
      <c r="B57" s="120"/>
      <c r="C57" s="120"/>
      <c r="D57" s="120"/>
      <c r="E57" s="120"/>
      <c r="F57" s="120"/>
      <c r="G57" s="120"/>
      <c r="H57" s="120"/>
      <c r="I57" s="119"/>
      <c r="J57" s="119"/>
      <c r="K57" s="119"/>
      <c r="L57" s="119"/>
    </row>
    <row r="58" spans="1:12" ht="18.75">
      <c r="A58" s="120" t="s">
        <v>86</v>
      </c>
      <c r="B58" s="120"/>
      <c r="C58" s="120"/>
      <c r="D58" s="120"/>
      <c r="E58" s="120"/>
      <c r="F58" s="120"/>
      <c r="G58" s="120"/>
      <c r="H58" s="120"/>
      <c r="I58" s="119"/>
      <c r="J58" s="119"/>
      <c r="K58" s="119"/>
      <c r="L58" s="119"/>
    </row>
    <row r="59" spans="1:12" ht="18.75">
      <c r="A59" s="120" t="s">
        <v>87</v>
      </c>
      <c r="B59" s="120"/>
      <c r="C59" s="120"/>
      <c r="D59" s="120"/>
      <c r="E59" s="120"/>
      <c r="F59" s="120"/>
      <c r="G59" s="120"/>
      <c r="H59" s="120"/>
      <c r="I59" s="119"/>
      <c r="J59" s="119"/>
      <c r="K59" s="119"/>
      <c r="L59" s="119"/>
    </row>
    <row r="60" spans="1:12" ht="18.75">
      <c r="A60" s="120" t="s">
        <v>88</v>
      </c>
      <c r="B60" s="120"/>
      <c r="C60" s="120"/>
      <c r="D60" s="120"/>
      <c r="E60" s="120"/>
      <c r="F60" s="120"/>
      <c r="G60" s="120"/>
      <c r="H60" s="120"/>
      <c r="I60" s="119"/>
      <c r="J60" s="119"/>
      <c r="K60" s="119"/>
      <c r="L60" s="119"/>
    </row>
    <row r="61" spans="1:12" ht="18.75">
      <c r="A61" s="120" t="s">
        <v>89</v>
      </c>
      <c r="B61" s="120"/>
      <c r="C61" s="120"/>
      <c r="D61" s="120"/>
      <c r="E61" s="120"/>
      <c r="F61" s="120"/>
      <c r="G61" s="120"/>
      <c r="H61" s="120"/>
      <c r="I61" s="119"/>
      <c r="J61" s="119"/>
      <c r="K61" s="119"/>
      <c r="L61" s="119"/>
    </row>
    <row r="62" spans="1:12" ht="54.75" customHeight="1">
      <c r="A62" s="120" t="s">
        <v>195</v>
      </c>
      <c r="B62" s="120"/>
      <c r="C62" s="120"/>
      <c r="D62" s="120"/>
      <c r="E62" s="120"/>
      <c r="F62" s="120"/>
      <c r="G62" s="120"/>
      <c r="H62" s="120"/>
      <c r="I62" s="119"/>
      <c r="J62" s="119"/>
      <c r="K62" s="119"/>
      <c r="L62" s="119"/>
    </row>
    <row r="63" spans="1:12" ht="18.75">
      <c r="A63" s="120" t="s">
        <v>64</v>
      </c>
      <c r="B63" s="120"/>
      <c r="C63" s="120"/>
      <c r="D63" s="120"/>
      <c r="E63" s="120"/>
      <c r="F63" s="120"/>
      <c r="G63" s="120"/>
      <c r="H63" s="120"/>
      <c r="I63" s="119"/>
      <c r="J63" s="119"/>
      <c r="K63" s="119"/>
      <c r="L63" s="119"/>
    </row>
    <row r="64" spans="1:12" ht="18.75">
      <c r="A64" s="120" t="s">
        <v>90</v>
      </c>
      <c r="B64" s="120"/>
      <c r="C64" s="120"/>
      <c r="D64" s="120"/>
      <c r="E64" s="120"/>
      <c r="F64" s="120"/>
      <c r="G64" s="120"/>
      <c r="H64" s="120"/>
      <c r="I64" s="119"/>
      <c r="J64" s="119"/>
      <c r="K64" s="119"/>
      <c r="L64" s="119"/>
    </row>
    <row r="65" spans="1:12" ht="18.75">
      <c r="A65" s="120" t="s">
        <v>91</v>
      </c>
      <c r="B65" s="120"/>
      <c r="C65" s="120"/>
      <c r="D65" s="120"/>
      <c r="E65" s="120"/>
      <c r="F65" s="120"/>
      <c r="G65" s="120"/>
      <c r="H65" s="120"/>
      <c r="I65" s="119"/>
      <c r="J65" s="119"/>
      <c r="K65" s="119"/>
      <c r="L65" s="119"/>
    </row>
    <row r="66" spans="1:12" ht="18.75">
      <c r="A66" s="120" t="s">
        <v>92</v>
      </c>
      <c r="B66" s="120"/>
      <c r="C66" s="120"/>
      <c r="D66" s="120"/>
      <c r="E66" s="120"/>
      <c r="F66" s="120"/>
      <c r="G66" s="120"/>
      <c r="H66" s="120"/>
      <c r="I66" s="119"/>
      <c r="J66" s="119"/>
      <c r="K66" s="119"/>
      <c r="L66" s="119"/>
    </row>
    <row r="67" spans="1:12" ht="18.75">
      <c r="A67" s="120" t="s">
        <v>93</v>
      </c>
      <c r="B67" s="120"/>
      <c r="C67" s="120"/>
      <c r="D67" s="120"/>
      <c r="E67" s="120"/>
      <c r="F67" s="120"/>
      <c r="G67" s="120"/>
      <c r="H67" s="120"/>
      <c r="I67" s="119"/>
      <c r="J67" s="119"/>
      <c r="K67" s="119"/>
      <c r="L67" s="119"/>
    </row>
    <row r="68" spans="1:12" ht="18.75">
      <c r="A68" s="120" t="s">
        <v>94</v>
      </c>
      <c r="B68" s="120"/>
      <c r="C68" s="120"/>
      <c r="D68" s="120"/>
      <c r="E68" s="120"/>
      <c r="F68" s="120"/>
      <c r="G68" s="120"/>
      <c r="H68" s="120"/>
      <c r="I68" s="119"/>
      <c r="J68" s="119"/>
      <c r="K68" s="119"/>
      <c r="L68" s="119"/>
    </row>
    <row r="69" spans="1:12" ht="18.75">
      <c r="A69" s="120" t="s">
        <v>95</v>
      </c>
      <c r="B69" s="120"/>
      <c r="C69" s="120"/>
      <c r="D69" s="120"/>
      <c r="E69" s="120"/>
      <c r="F69" s="120"/>
      <c r="G69" s="120"/>
      <c r="H69" s="120"/>
      <c r="I69" s="119"/>
      <c r="J69" s="119"/>
      <c r="K69" s="119"/>
      <c r="L69" s="119"/>
    </row>
    <row r="70" spans="1:12" ht="18.75">
      <c r="A70" s="120" t="s">
        <v>96</v>
      </c>
      <c r="B70" s="120"/>
      <c r="C70" s="120"/>
      <c r="D70" s="120"/>
      <c r="E70" s="120"/>
      <c r="F70" s="120"/>
      <c r="G70" s="120"/>
      <c r="H70" s="120"/>
      <c r="I70" s="119"/>
      <c r="J70" s="119"/>
      <c r="K70" s="119"/>
      <c r="L70" s="119"/>
    </row>
    <row r="71" spans="1:12" ht="18.75">
      <c r="A71" s="120" t="s">
        <v>97</v>
      </c>
      <c r="B71" s="120"/>
      <c r="C71" s="120"/>
      <c r="D71" s="120"/>
      <c r="E71" s="120"/>
      <c r="F71" s="120"/>
      <c r="G71" s="120"/>
      <c r="H71" s="120"/>
      <c r="I71" s="119"/>
      <c r="J71" s="119"/>
      <c r="K71" s="119"/>
      <c r="L71" s="119"/>
    </row>
    <row r="72" spans="1:12" ht="18.75">
      <c r="A72" s="120" t="s">
        <v>98</v>
      </c>
      <c r="B72" s="120"/>
      <c r="C72" s="120"/>
      <c r="D72" s="120"/>
      <c r="E72" s="120"/>
      <c r="F72" s="120"/>
      <c r="G72" s="120"/>
      <c r="H72" s="120"/>
      <c r="I72" s="119"/>
      <c r="J72" s="119"/>
      <c r="K72" s="119"/>
      <c r="L72" s="119"/>
    </row>
    <row r="73" spans="1:12" ht="18.75">
      <c r="A73" s="120" t="s">
        <v>99</v>
      </c>
      <c r="B73" s="120"/>
      <c r="C73" s="120"/>
      <c r="D73" s="120"/>
      <c r="E73" s="120"/>
      <c r="F73" s="120"/>
      <c r="G73" s="120"/>
      <c r="H73" s="120"/>
      <c r="I73" s="119"/>
      <c r="J73" s="119"/>
      <c r="K73" s="119"/>
      <c r="L73" s="119"/>
    </row>
    <row r="74" spans="1:12" ht="18.75">
      <c r="A74" s="120" t="s">
        <v>100</v>
      </c>
      <c r="B74" s="120"/>
      <c r="C74" s="120"/>
      <c r="D74" s="120"/>
      <c r="E74" s="120"/>
      <c r="F74" s="120"/>
      <c r="G74" s="120"/>
      <c r="H74" s="120"/>
      <c r="I74" s="119"/>
      <c r="J74" s="119"/>
      <c r="K74" s="119"/>
      <c r="L74" s="119"/>
    </row>
    <row r="75" spans="1:12" ht="18.75">
      <c r="A75" s="120" t="s">
        <v>101</v>
      </c>
      <c r="B75" s="120"/>
      <c r="C75" s="120"/>
      <c r="D75" s="120"/>
      <c r="E75" s="120"/>
      <c r="F75" s="120"/>
      <c r="G75" s="120"/>
      <c r="H75" s="120"/>
      <c r="I75" s="119"/>
      <c r="J75" s="119"/>
      <c r="K75" s="119"/>
      <c r="L75" s="119"/>
    </row>
    <row r="76" spans="1:12" ht="18.75">
      <c r="A76" s="120" t="s">
        <v>102</v>
      </c>
      <c r="B76" s="120"/>
      <c r="C76" s="120"/>
      <c r="D76" s="120"/>
      <c r="E76" s="120"/>
      <c r="F76" s="120"/>
      <c r="G76" s="120"/>
      <c r="H76" s="120"/>
      <c r="I76" s="119"/>
      <c r="J76" s="119"/>
      <c r="K76" s="119"/>
      <c r="L76" s="119"/>
    </row>
  </sheetData>
  <mergeCells count="145">
    <mergeCell ref="A67:H67"/>
    <mergeCell ref="I67:L67"/>
    <mergeCell ref="A64:H64"/>
    <mergeCell ref="I64:L64"/>
    <mergeCell ref="A65:H65"/>
    <mergeCell ref="I65:L65"/>
    <mergeCell ref="A76:H76"/>
    <mergeCell ref="I76:L76"/>
    <mergeCell ref="A73:H73"/>
    <mergeCell ref="I73:L73"/>
    <mergeCell ref="A74:H74"/>
    <mergeCell ref="I74:L74"/>
    <mergeCell ref="A75:H75"/>
    <mergeCell ref="I75:L75"/>
    <mergeCell ref="A72:H72"/>
    <mergeCell ref="I72:L72"/>
    <mergeCell ref="A68:H68"/>
    <mergeCell ref="I68:L68"/>
    <mergeCell ref="A71:H71"/>
    <mergeCell ref="I71:L71"/>
    <mergeCell ref="A69:H69"/>
    <mergeCell ref="I69:L69"/>
    <mergeCell ref="A70:H70"/>
    <mergeCell ref="I70:L70"/>
    <mergeCell ref="A66:H66"/>
    <mergeCell ref="I66:L66"/>
    <mergeCell ref="A59:H59"/>
    <mergeCell ref="I59:L59"/>
    <mergeCell ref="A60:H60"/>
    <mergeCell ref="I60:L60"/>
    <mergeCell ref="A63:H63"/>
    <mergeCell ref="I63:L63"/>
    <mergeCell ref="A62:H62"/>
    <mergeCell ref="I62:L62"/>
    <mergeCell ref="A52:H52"/>
    <mergeCell ref="I52:L52"/>
    <mergeCell ref="A58:H58"/>
    <mergeCell ref="I58:L58"/>
    <mergeCell ref="A61:H61"/>
    <mergeCell ref="I61:L61"/>
    <mergeCell ref="A57:H57"/>
    <mergeCell ref="I57:L57"/>
    <mergeCell ref="A56:H56"/>
    <mergeCell ref="I56:L56"/>
    <mergeCell ref="A53:H53"/>
    <mergeCell ref="I53:L53"/>
    <mergeCell ref="A54:H54"/>
    <mergeCell ref="I54:L54"/>
    <mergeCell ref="A55:H55"/>
    <mergeCell ref="I55:L55"/>
    <mergeCell ref="A38:H38"/>
    <mergeCell ref="I38:L38"/>
    <mergeCell ref="A39:H39"/>
    <mergeCell ref="I39:L39"/>
    <mergeCell ref="A50:H50"/>
    <mergeCell ref="I50:L50"/>
    <mergeCell ref="A48:H48"/>
    <mergeCell ref="I48:L48"/>
    <mergeCell ref="A49:H49"/>
    <mergeCell ref="I49:L49"/>
    <mergeCell ref="A44:H44"/>
    <mergeCell ref="I44:L44"/>
    <mergeCell ref="A45:H45"/>
    <mergeCell ref="I45:L45"/>
    <mergeCell ref="A47:H47"/>
    <mergeCell ref="I47:L47"/>
    <mergeCell ref="A46:H46"/>
    <mergeCell ref="I46:L46"/>
    <mergeCell ref="A51:H51"/>
    <mergeCell ref="I51:L51"/>
    <mergeCell ref="A40:H40"/>
    <mergeCell ref="I40:L40"/>
    <mergeCell ref="A42:H42"/>
    <mergeCell ref="I42:L42"/>
    <mergeCell ref="A41:H41"/>
    <mergeCell ref="I41:L41"/>
    <mergeCell ref="A43:H43"/>
    <mergeCell ref="I43:L43"/>
    <mergeCell ref="I13:L13"/>
    <mergeCell ref="A15:H15"/>
    <mergeCell ref="I15:L15"/>
    <mergeCell ref="I14:L14"/>
    <mergeCell ref="A16:H16"/>
    <mergeCell ref="I34:L34"/>
    <mergeCell ref="A32:H32"/>
    <mergeCell ref="A35:H35"/>
    <mergeCell ref="A34:H34"/>
    <mergeCell ref="A24:H24"/>
    <mergeCell ref="I24:L24"/>
    <mergeCell ref="A25:H25"/>
    <mergeCell ref="I25:L25"/>
    <mergeCell ref="I32:L32"/>
    <mergeCell ref="A26:H26"/>
    <mergeCell ref="I26:L26"/>
    <mergeCell ref="A33:H33"/>
    <mergeCell ref="I33:L33"/>
    <mergeCell ref="A30:H30"/>
    <mergeCell ref="I30:L30"/>
    <mergeCell ref="A28:H28"/>
    <mergeCell ref="A37:H37"/>
    <mergeCell ref="I37:L37"/>
    <mergeCell ref="A17:H17"/>
    <mergeCell ref="I17:L17"/>
    <mergeCell ref="A20:H20"/>
    <mergeCell ref="I20:L20"/>
    <mergeCell ref="A22:H22"/>
    <mergeCell ref="A21:H21"/>
    <mergeCell ref="I21:L21"/>
    <mergeCell ref="A23:H23"/>
    <mergeCell ref="I23:L23"/>
    <mergeCell ref="I28:L28"/>
    <mergeCell ref="A29:H29"/>
    <mergeCell ref="I29:L29"/>
    <mergeCell ref="I22:L22"/>
    <mergeCell ref="A27:H27"/>
    <mergeCell ref="I27:L27"/>
    <mergeCell ref="I35:L35"/>
    <mergeCell ref="A31:H31"/>
    <mergeCell ref="I31:L31"/>
    <mergeCell ref="A36:H36"/>
    <mergeCell ref="I36:L36"/>
    <mergeCell ref="A2:L2"/>
    <mergeCell ref="A4:H5"/>
    <mergeCell ref="I4:L5"/>
    <mergeCell ref="A6:H6"/>
    <mergeCell ref="I6:L6"/>
    <mergeCell ref="I7:L7"/>
    <mergeCell ref="A7:H7"/>
    <mergeCell ref="A19:H19"/>
    <mergeCell ref="I19:L19"/>
    <mergeCell ref="A18:H18"/>
    <mergeCell ref="I18:L18"/>
    <mergeCell ref="A8:H8"/>
    <mergeCell ref="I8:L8"/>
    <mergeCell ref="A13:H13"/>
    <mergeCell ref="A10:H10"/>
    <mergeCell ref="A11:H11"/>
    <mergeCell ref="I11:L11"/>
    <mergeCell ref="A12:H12"/>
    <mergeCell ref="A14:H14"/>
    <mergeCell ref="I10:L10"/>
    <mergeCell ref="A9:H9"/>
    <mergeCell ref="I9:L9"/>
    <mergeCell ref="I12:L12"/>
    <mergeCell ref="I16:L16"/>
  </mergeCells>
  <phoneticPr fontId="0" type="noConversion"/>
  <pageMargins left="0.51181102362204722" right="0.51181102362204722" top="0.55118110236220474" bottom="0.55118110236220474" header="0" footer="0"/>
  <pageSetup paperSize="9" scale="6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tabSelected="1" view="pageBreakPreview" topLeftCell="A25" zoomScaleNormal="76" zoomScaleSheetLayoutView="65" workbookViewId="0">
      <selection activeCell="F33" sqref="F33"/>
    </sheetView>
  </sheetViews>
  <sheetFormatPr defaultRowHeight="15"/>
  <cols>
    <col min="1" max="1" width="32" style="1" customWidth="1"/>
    <col min="2" max="2" width="8" style="1" customWidth="1"/>
    <col min="3" max="3" width="10.140625" style="1" customWidth="1"/>
    <col min="4" max="4" width="0.140625" style="1" customWidth="1"/>
    <col min="5" max="5" width="14.85546875" style="1" customWidth="1"/>
    <col min="6" max="6" width="15.5703125" style="1" customWidth="1"/>
    <col min="7" max="7" width="16" style="1" customWidth="1"/>
    <col min="8" max="9" width="16.85546875" style="1" customWidth="1"/>
    <col min="10" max="10" width="14.7109375" style="1" customWidth="1"/>
    <col min="11" max="11" width="12.85546875" style="1" customWidth="1"/>
    <col min="12" max="12" width="14.85546875" style="1" customWidth="1"/>
    <col min="13" max="13" width="15.42578125" style="1" customWidth="1"/>
    <col min="14" max="14" width="14.140625" style="1" customWidth="1"/>
    <col min="15" max="15" width="13" style="1" customWidth="1"/>
    <col min="16" max="16" width="16.85546875" style="1" customWidth="1"/>
    <col min="17" max="16384" width="9.140625" style="1"/>
  </cols>
  <sheetData>
    <row r="1" spans="1:16" ht="22.5" customHeight="1"/>
    <row r="2" spans="1:16" ht="19.5" customHeight="1">
      <c r="A2" s="121" t="s">
        <v>190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3" spans="1:16" ht="19.5" customHeight="1">
      <c r="A3" s="16"/>
      <c r="B3" s="16"/>
      <c r="C3" s="16"/>
      <c r="D3" s="16"/>
      <c r="E3" s="16"/>
      <c r="F3" s="16"/>
    </row>
    <row r="4" spans="1:16" ht="13.5" customHeight="1">
      <c r="A4" s="16"/>
      <c r="B4" s="16"/>
      <c r="C4" s="16"/>
      <c r="D4" s="16"/>
      <c r="E4" s="16"/>
      <c r="F4" s="16"/>
    </row>
    <row r="5" spans="1:16" ht="54.75" customHeight="1">
      <c r="A5" s="131" t="s">
        <v>0</v>
      </c>
      <c r="B5" s="131" t="s">
        <v>7</v>
      </c>
      <c r="C5" s="131" t="s">
        <v>131</v>
      </c>
      <c r="D5" s="131" t="s">
        <v>124</v>
      </c>
      <c r="E5" s="128">
        <v>2018</v>
      </c>
      <c r="F5" s="129"/>
      <c r="G5" s="129"/>
      <c r="H5" s="130"/>
      <c r="I5" s="122" t="s">
        <v>191</v>
      </c>
      <c r="J5" s="123"/>
      <c r="K5" s="123"/>
      <c r="L5" s="124"/>
      <c r="M5" s="122" t="s">
        <v>192</v>
      </c>
      <c r="N5" s="123"/>
      <c r="O5" s="123"/>
      <c r="P5" s="124"/>
    </row>
    <row r="6" spans="1:16" ht="187.5" customHeight="1">
      <c r="A6" s="132"/>
      <c r="B6" s="132"/>
      <c r="C6" s="132"/>
      <c r="D6" s="132"/>
      <c r="E6" s="13" t="s">
        <v>1</v>
      </c>
      <c r="F6" s="13" t="s">
        <v>2</v>
      </c>
      <c r="G6" s="13" t="s">
        <v>9</v>
      </c>
      <c r="H6" s="13" t="s">
        <v>3</v>
      </c>
      <c r="I6" s="13" t="s">
        <v>1</v>
      </c>
      <c r="J6" s="13" t="s">
        <v>2</v>
      </c>
      <c r="K6" s="13" t="s">
        <v>9</v>
      </c>
      <c r="L6" s="13" t="s">
        <v>3</v>
      </c>
      <c r="M6" s="13" t="s">
        <v>1</v>
      </c>
      <c r="N6" s="13" t="s">
        <v>2</v>
      </c>
      <c r="O6" s="13" t="s">
        <v>9</v>
      </c>
      <c r="P6" s="13" t="s">
        <v>3</v>
      </c>
    </row>
    <row r="7" spans="1:16" ht="38.25" customHeight="1">
      <c r="A7" s="69" t="s">
        <v>116</v>
      </c>
      <c r="B7" s="64">
        <v>100</v>
      </c>
      <c r="C7" s="67" t="s">
        <v>123</v>
      </c>
      <c r="D7" s="57"/>
      <c r="E7" s="4">
        <f>F7+G7+H7</f>
        <v>61606500</v>
      </c>
      <c r="F7" s="4">
        <f>F9</f>
        <v>41208700</v>
      </c>
      <c r="G7" s="4">
        <f>G11</f>
        <v>5397800</v>
      </c>
      <c r="H7" s="4">
        <v>15000000</v>
      </c>
      <c r="I7" s="4">
        <f>J7+K7+L7</f>
        <v>54483700</v>
      </c>
      <c r="J7" s="4">
        <v>39033700</v>
      </c>
      <c r="K7" s="4">
        <f>K11</f>
        <v>450000</v>
      </c>
      <c r="L7" s="4">
        <v>15000000</v>
      </c>
      <c r="M7" s="4">
        <f>N7+O7+P7</f>
        <v>54483700</v>
      </c>
      <c r="N7" s="4">
        <v>39033700</v>
      </c>
      <c r="O7" s="4">
        <f>O11</f>
        <v>450000</v>
      </c>
      <c r="P7" s="4">
        <v>15000000</v>
      </c>
    </row>
    <row r="8" spans="1:16" ht="29.25" customHeight="1">
      <c r="A8" s="70" t="s">
        <v>117</v>
      </c>
      <c r="B8" s="64">
        <v>110</v>
      </c>
      <c r="C8" s="57"/>
      <c r="D8" s="57"/>
      <c r="E8" s="2">
        <f>H8</f>
        <v>0</v>
      </c>
      <c r="F8" s="13" t="s">
        <v>123</v>
      </c>
      <c r="G8" s="13" t="s">
        <v>123</v>
      </c>
      <c r="H8" s="13"/>
      <c r="I8" s="2">
        <f>L8</f>
        <v>0</v>
      </c>
      <c r="J8" s="13" t="s">
        <v>123</v>
      </c>
      <c r="K8" s="13" t="s">
        <v>123</v>
      </c>
      <c r="L8" s="13"/>
      <c r="M8" s="2">
        <f>P8</f>
        <v>0</v>
      </c>
      <c r="N8" s="13" t="s">
        <v>123</v>
      </c>
      <c r="O8" s="13" t="s">
        <v>123</v>
      </c>
      <c r="P8" s="13"/>
    </row>
    <row r="9" spans="1:16" ht="24.75" customHeight="1">
      <c r="A9" s="70" t="s">
        <v>118</v>
      </c>
      <c r="B9" s="64">
        <v>120</v>
      </c>
      <c r="C9" s="57"/>
      <c r="D9" s="57"/>
      <c r="E9" s="78">
        <f>H9+F9</f>
        <v>56208700</v>
      </c>
      <c r="F9" s="77">
        <v>41208700</v>
      </c>
      <c r="G9" s="13" t="s">
        <v>123</v>
      </c>
      <c r="H9" s="77">
        <v>15000000</v>
      </c>
      <c r="I9" s="78">
        <f>SUM(J9+L9)</f>
        <v>54033700</v>
      </c>
      <c r="J9" s="77">
        <v>39033700</v>
      </c>
      <c r="K9" s="13" t="s">
        <v>123</v>
      </c>
      <c r="L9" s="77">
        <v>15000000</v>
      </c>
      <c r="M9" s="78">
        <f>SUM(N9+P9)</f>
        <v>54033700</v>
      </c>
      <c r="N9" s="77">
        <v>39033700</v>
      </c>
      <c r="O9" s="13" t="s">
        <v>123</v>
      </c>
      <c r="P9" s="77">
        <v>15000000</v>
      </c>
    </row>
    <row r="10" spans="1:16" ht="51.75" customHeight="1">
      <c r="A10" s="70" t="s">
        <v>119</v>
      </c>
      <c r="B10" s="64">
        <v>130</v>
      </c>
      <c r="C10" s="57"/>
      <c r="D10" s="57"/>
      <c r="E10" s="66">
        <f>H10</f>
        <v>0</v>
      </c>
      <c r="F10" s="13" t="s">
        <v>123</v>
      </c>
      <c r="G10" s="13" t="s">
        <v>123</v>
      </c>
      <c r="H10" s="13"/>
      <c r="I10" s="66">
        <f>L10</f>
        <v>0</v>
      </c>
      <c r="J10" s="13" t="s">
        <v>123</v>
      </c>
      <c r="K10" s="13" t="s">
        <v>123</v>
      </c>
      <c r="L10" s="13"/>
      <c r="M10" s="66">
        <f>P10</f>
        <v>0</v>
      </c>
      <c r="N10" s="13" t="s">
        <v>123</v>
      </c>
      <c r="O10" s="13" t="s">
        <v>123</v>
      </c>
      <c r="P10" s="13"/>
    </row>
    <row r="11" spans="1:16" ht="42.75" customHeight="1">
      <c r="A11" s="70" t="s">
        <v>120</v>
      </c>
      <c r="B11" s="64">
        <v>150</v>
      </c>
      <c r="C11" s="57"/>
      <c r="D11" s="57"/>
      <c r="E11" s="78">
        <f>G11</f>
        <v>5397800</v>
      </c>
      <c r="F11" s="13" t="s">
        <v>123</v>
      </c>
      <c r="G11" s="77">
        <v>5397800</v>
      </c>
      <c r="H11" s="13" t="s">
        <v>123</v>
      </c>
      <c r="I11" s="78">
        <f>K11</f>
        <v>450000</v>
      </c>
      <c r="J11" s="13" t="s">
        <v>123</v>
      </c>
      <c r="K11" s="77">
        <v>450000</v>
      </c>
      <c r="L11" s="13" t="s">
        <v>123</v>
      </c>
      <c r="M11" s="78">
        <f>O11</f>
        <v>450000</v>
      </c>
      <c r="N11" s="13" t="s">
        <v>123</v>
      </c>
      <c r="O11" s="77">
        <v>450000</v>
      </c>
      <c r="P11" s="13" t="s">
        <v>123</v>
      </c>
    </row>
    <row r="12" spans="1:16" ht="29.25" customHeight="1">
      <c r="A12" s="70" t="s">
        <v>121</v>
      </c>
      <c r="B12" s="64">
        <v>160</v>
      </c>
      <c r="C12" s="57"/>
      <c r="D12" s="57"/>
      <c r="E12" s="78"/>
      <c r="F12" s="77"/>
      <c r="G12" s="13" t="s">
        <v>123</v>
      </c>
      <c r="H12" s="13"/>
      <c r="I12" s="78"/>
      <c r="J12" s="77"/>
      <c r="K12" s="13" t="s">
        <v>123</v>
      </c>
      <c r="L12" s="13"/>
      <c r="M12" s="78"/>
      <c r="N12" s="77"/>
      <c r="O12" s="13" t="s">
        <v>123</v>
      </c>
      <c r="P12" s="13"/>
    </row>
    <row r="13" spans="1:16" ht="33" customHeight="1">
      <c r="A13" s="70" t="s">
        <v>122</v>
      </c>
      <c r="B13" s="64">
        <v>180</v>
      </c>
      <c r="C13" s="57"/>
      <c r="D13" s="57"/>
      <c r="E13" s="66">
        <f>H13</f>
        <v>0</v>
      </c>
      <c r="F13" s="13" t="s">
        <v>123</v>
      </c>
      <c r="G13" s="13" t="s">
        <v>123</v>
      </c>
      <c r="H13" s="13"/>
      <c r="I13" s="66">
        <f>L13</f>
        <v>0</v>
      </c>
      <c r="J13" s="13" t="s">
        <v>123</v>
      </c>
      <c r="K13" s="13" t="s">
        <v>123</v>
      </c>
      <c r="L13" s="13"/>
      <c r="M13" s="66">
        <f>P13</f>
        <v>0</v>
      </c>
      <c r="N13" s="13" t="s">
        <v>123</v>
      </c>
      <c r="O13" s="13" t="s">
        <v>123</v>
      </c>
      <c r="P13" s="13"/>
    </row>
    <row r="14" spans="1:16" ht="25.5" customHeight="1">
      <c r="A14" s="71" t="s">
        <v>4</v>
      </c>
      <c r="B14" s="6">
        <v>200</v>
      </c>
      <c r="C14" s="9"/>
      <c r="D14" s="9"/>
      <c r="E14" s="4">
        <f>F14+G14+H14</f>
        <v>62680277.629999995</v>
      </c>
      <c r="F14" s="4">
        <f>F15+F20+F24+F30+F28</f>
        <v>42066592</v>
      </c>
      <c r="G14" s="4">
        <f>G15+G20+G24+G30+G28</f>
        <v>5397800</v>
      </c>
      <c r="H14" s="4">
        <f>H15+H20+H24+H30+H28</f>
        <v>15215885.629999999</v>
      </c>
      <c r="I14" s="4">
        <f t="shared" ref="I14:I19" si="0">J14+K14+L14</f>
        <v>55783700</v>
      </c>
      <c r="J14" s="4">
        <f>J15+J20+J24+J30+J28</f>
        <v>39033700</v>
      </c>
      <c r="K14" s="4">
        <f>K15+K20+K24+K30+K28</f>
        <v>450000</v>
      </c>
      <c r="L14" s="4">
        <f>L15+L20+L24+L30+L28</f>
        <v>16300000</v>
      </c>
      <c r="M14" s="4">
        <f t="shared" ref="M14:M19" si="1">N14+O14+P14</f>
        <v>55783700</v>
      </c>
      <c r="N14" s="4">
        <f>N15+N20+N24+N30+N28</f>
        <v>39033700</v>
      </c>
      <c r="O14" s="4">
        <f>O15+O20+O24+O30+O28</f>
        <v>450000</v>
      </c>
      <c r="P14" s="4">
        <f>P15+P20+P24+P30+P28</f>
        <v>16300000</v>
      </c>
    </row>
    <row r="15" spans="1:16" ht="38.25" customHeight="1">
      <c r="A15" s="14" t="s">
        <v>130</v>
      </c>
      <c r="B15" s="6">
        <v>210</v>
      </c>
      <c r="C15" s="8"/>
      <c r="D15" s="8"/>
      <c r="E15" s="4">
        <f t="shared" ref="E15:E24" si="2">F15+G15+H15</f>
        <v>46542449</v>
      </c>
      <c r="F15" s="5">
        <f t="shared" ref="F15:P15" si="3">F16</f>
        <v>38361249</v>
      </c>
      <c r="G15" s="5">
        <f t="shared" si="3"/>
        <v>0</v>
      </c>
      <c r="H15" s="5">
        <f t="shared" si="3"/>
        <v>8181200</v>
      </c>
      <c r="I15" s="4">
        <f t="shared" si="0"/>
        <v>45432449</v>
      </c>
      <c r="J15" s="5">
        <f t="shared" si="3"/>
        <v>37251249</v>
      </c>
      <c r="K15" s="5">
        <f t="shared" si="3"/>
        <v>0</v>
      </c>
      <c r="L15" s="5">
        <f>L16</f>
        <v>8181200</v>
      </c>
      <c r="M15" s="4">
        <f t="shared" si="1"/>
        <v>45432449</v>
      </c>
      <c r="N15" s="5">
        <f t="shared" si="3"/>
        <v>37251249</v>
      </c>
      <c r="O15" s="5">
        <f t="shared" si="3"/>
        <v>0</v>
      </c>
      <c r="P15" s="5">
        <f t="shared" si="3"/>
        <v>8181200</v>
      </c>
    </row>
    <row r="16" spans="1:16" ht="43.5" customHeight="1">
      <c r="A16" s="14" t="s">
        <v>6</v>
      </c>
      <c r="B16" s="125">
        <v>211</v>
      </c>
      <c r="C16" s="8"/>
      <c r="D16" s="8"/>
      <c r="E16" s="4">
        <f t="shared" si="2"/>
        <v>46542449</v>
      </c>
      <c r="F16" s="5">
        <f>F17+F18+F19</f>
        <v>38361249</v>
      </c>
      <c r="G16" s="5">
        <f>G17+G18+G19</f>
        <v>0</v>
      </c>
      <c r="H16" s="5">
        <f>H17+H18+H19</f>
        <v>8181200</v>
      </c>
      <c r="I16" s="4">
        <f t="shared" si="0"/>
        <v>45432449</v>
      </c>
      <c r="J16" s="5">
        <f>J17+J18+J19</f>
        <v>37251249</v>
      </c>
      <c r="K16" s="5">
        <f>K17+K18+K19</f>
        <v>0</v>
      </c>
      <c r="L16" s="5">
        <f>L17+L18+L19</f>
        <v>8181200</v>
      </c>
      <c r="M16" s="4">
        <f t="shared" si="1"/>
        <v>45432449</v>
      </c>
      <c r="N16" s="5">
        <f>N17+N18+N19</f>
        <v>37251249</v>
      </c>
      <c r="O16" s="5">
        <f>O17+O18+O19</f>
        <v>0</v>
      </c>
      <c r="P16" s="5">
        <f>P17+P18+P19</f>
        <v>8181200</v>
      </c>
    </row>
    <row r="17" spans="1:16">
      <c r="A17" s="15" t="s">
        <v>125</v>
      </c>
      <c r="B17" s="126"/>
      <c r="C17" s="10">
        <v>111</v>
      </c>
      <c r="D17" s="10">
        <v>211</v>
      </c>
      <c r="E17" s="2">
        <f>F17+G17+H17</f>
        <v>35763325</v>
      </c>
      <c r="F17" s="3">
        <v>29463325</v>
      </c>
      <c r="G17" s="3"/>
      <c r="H17" s="3">
        <v>6300000</v>
      </c>
      <c r="I17" s="2">
        <f t="shared" si="0"/>
        <v>34910790</v>
      </c>
      <c r="J17" s="3">
        <v>28610790</v>
      </c>
      <c r="K17" s="3"/>
      <c r="L17" s="3">
        <v>6300000</v>
      </c>
      <c r="M17" s="2">
        <f t="shared" si="1"/>
        <v>34910790</v>
      </c>
      <c r="N17" s="3">
        <v>28610790</v>
      </c>
      <c r="O17" s="3"/>
      <c r="P17" s="3">
        <v>6300000</v>
      </c>
    </row>
    <row r="18" spans="1:16" ht="25.5">
      <c r="A18" s="15" t="s">
        <v>5</v>
      </c>
      <c r="B18" s="126"/>
      <c r="C18" s="10">
        <v>119</v>
      </c>
      <c r="D18" s="10">
        <v>213</v>
      </c>
      <c r="E18" s="2">
        <f>F18+G18+H18</f>
        <v>10779124</v>
      </c>
      <c r="F18" s="3">
        <v>8897924</v>
      </c>
      <c r="G18" s="3"/>
      <c r="H18" s="3">
        <v>1881200</v>
      </c>
      <c r="I18" s="2">
        <f t="shared" si="0"/>
        <v>10521659</v>
      </c>
      <c r="J18" s="3">
        <v>8640459</v>
      </c>
      <c r="K18" s="3"/>
      <c r="L18" s="3">
        <v>1881200</v>
      </c>
      <c r="M18" s="2">
        <f t="shared" si="1"/>
        <v>10521659</v>
      </c>
      <c r="N18" s="3">
        <v>8640459</v>
      </c>
      <c r="O18" s="3"/>
      <c r="P18" s="3">
        <v>1881200</v>
      </c>
    </row>
    <row r="19" spans="1:16" ht="38.25">
      <c r="A19" s="15" t="s">
        <v>126</v>
      </c>
      <c r="B19" s="127"/>
      <c r="C19" s="10">
        <v>112</v>
      </c>
      <c r="D19" s="10"/>
      <c r="E19" s="2">
        <f t="shared" si="2"/>
        <v>0</v>
      </c>
      <c r="F19" s="3"/>
      <c r="G19" s="3"/>
      <c r="H19" s="3"/>
      <c r="I19" s="2">
        <f t="shared" si="0"/>
        <v>0</v>
      </c>
      <c r="J19" s="3"/>
      <c r="K19" s="3"/>
      <c r="L19" s="3"/>
      <c r="M19" s="2">
        <f t="shared" si="1"/>
        <v>0</v>
      </c>
      <c r="N19" s="3"/>
      <c r="O19" s="3"/>
      <c r="P19" s="3"/>
    </row>
    <row r="20" spans="1:16" ht="43.5" customHeight="1">
      <c r="A20" s="14" t="s">
        <v>137</v>
      </c>
      <c r="B20" s="125">
        <v>220</v>
      </c>
      <c r="C20" s="8">
        <v>300</v>
      </c>
      <c r="D20" s="8"/>
      <c r="E20" s="4">
        <f t="shared" si="2"/>
        <v>0</v>
      </c>
      <c r="F20" s="5">
        <f>F21+F23+F22</f>
        <v>0</v>
      </c>
      <c r="G20" s="5">
        <f>F21+G23+G22</f>
        <v>0</v>
      </c>
      <c r="H20" s="5">
        <f>G21+H23+H22</f>
        <v>0</v>
      </c>
      <c r="I20" s="5">
        <f>I21+I23</f>
        <v>0</v>
      </c>
      <c r="J20" s="5">
        <f>J21+J23+J22</f>
        <v>0</v>
      </c>
      <c r="K20" s="5">
        <f>K21+K23+K22</f>
        <v>0</v>
      </c>
      <c r="L20" s="5">
        <f>L21+L23+L22</f>
        <v>0</v>
      </c>
      <c r="M20" s="5">
        <f>M21+M23</f>
        <v>0</v>
      </c>
      <c r="N20" s="5">
        <f>N21+N23+N22</f>
        <v>0</v>
      </c>
      <c r="O20" s="5">
        <f>O21+O23+O22</f>
        <v>0</v>
      </c>
      <c r="P20" s="5">
        <f>P21+P23+P22</f>
        <v>0</v>
      </c>
    </row>
    <row r="21" spans="1:16" ht="60">
      <c r="A21" s="74" t="s">
        <v>140</v>
      </c>
      <c r="B21" s="126"/>
      <c r="C21" s="10">
        <v>321</v>
      </c>
      <c r="D21" s="10">
        <v>212</v>
      </c>
      <c r="E21" s="2">
        <f t="shared" si="2"/>
        <v>0</v>
      </c>
      <c r="F21" s="3"/>
      <c r="G21" s="3"/>
      <c r="I21" s="2">
        <f t="shared" ref="I21:I28" si="4">J21+K21+L21</f>
        <v>0</v>
      </c>
      <c r="J21" s="3"/>
      <c r="K21" s="3"/>
      <c r="L21" s="3"/>
      <c r="M21" s="2">
        <f t="shared" ref="M21:M36" si="5">N21+O21+P21</f>
        <v>0</v>
      </c>
      <c r="N21" s="3"/>
      <c r="O21" s="3"/>
      <c r="P21" s="3"/>
    </row>
    <row r="22" spans="1:16" ht="19.5" customHeight="1">
      <c r="A22" s="15" t="s">
        <v>139</v>
      </c>
      <c r="B22" s="126"/>
      <c r="C22" s="10">
        <v>340</v>
      </c>
      <c r="D22" s="10"/>
      <c r="E22" s="2">
        <f t="shared" si="2"/>
        <v>0</v>
      </c>
      <c r="F22" s="3"/>
      <c r="G22" s="3"/>
      <c r="H22" s="3"/>
      <c r="I22" s="2">
        <f t="shared" si="4"/>
        <v>0</v>
      </c>
      <c r="J22" s="3"/>
      <c r="K22" s="3"/>
      <c r="L22" s="3"/>
      <c r="M22" s="2">
        <f t="shared" si="5"/>
        <v>0</v>
      </c>
      <c r="N22" s="3"/>
      <c r="O22" s="3"/>
      <c r="P22" s="3"/>
    </row>
    <row r="23" spans="1:16">
      <c r="A23" s="15" t="s">
        <v>127</v>
      </c>
      <c r="B23" s="126"/>
      <c r="C23" s="10">
        <v>360</v>
      </c>
      <c r="D23" s="10">
        <v>222</v>
      </c>
      <c r="E23" s="2">
        <f t="shared" si="2"/>
        <v>0</v>
      </c>
      <c r="F23" s="3"/>
      <c r="G23" s="3"/>
      <c r="H23" s="3"/>
      <c r="I23" s="2">
        <f t="shared" si="4"/>
        <v>0</v>
      </c>
      <c r="J23" s="3"/>
      <c r="K23" s="3"/>
      <c r="L23" s="3"/>
      <c r="M23" s="2">
        <f t="shared" si="5"/>
        <v>0</v>
      </c>
      <c r="N23" s="3"/>
      <c r="O23" s="3"/>
      <c r="P23" s="3"/>
    </row>
    <row r="24" spans="1:16" ht="63" customHeight="1">
      <c r="A24" s="14" t="s">
        <v>138</v>
      </c>
      <c r="B24" s="6">
        <v>230</v>
      </c>
      <c r="C24" s="8">
        <v>850</v>
      </c>
      <c r="D24" s="8"/>
      <c r="E24" s="4">
        <f t="shared" si="2"/>
        <v>240500</v>
      </c>
      <c r="F24" s="5">
        <f>F25+F26+F27</f>
        <v>140500</v>
      </c>
      <c r="G24" s="5">
        <f>G25+G26+G27</f>
        <v>0</v>
      </c>
      <c r="H24" s="5">
        <f>H25+H26+H27</f>
        <v>100000</v>
      </c>
      <c r="I24" s="4">
        <f t="shared" si="4"/>
        <v>240500</v>
      </c>
      <c r="J24" s="5">
        <f>J25+J26+J27</f>
        <v>140500</v>
      </c>
      <c r="K24" s="5">
        <f>K25+K26+K27</f>
        <v>0</v>
      </c>
      <c r="L24" s="5">
        <f>L25+L26+L27</f>
        <v>100000</v>
      </c>
      <c r="M24" s="4">
        <f t="shared" si="5"/>
        <v>240500</v>
      </c>
      <c r="N24" s="5">
        <f>N25+N26+N27</f>
        <v>140500</v>
      </c>
      <c r="O24" s="5">
        <f>O25+O26+O27</f>
        <v>0</v>
      </c>
      <c r="P24" s="5">
        <f>P25+P26+P27</f>
        <v>100000</v>
      </c>
    </row>
    <row r="25" spans="1:16" ht="25.5">
      <c r="A25" s="15" t="s">
        <v>128</v>
      </c>
      <c r="B25" s="7"/>
      <c r="C25" s="10">
        <v>851</v>
      </c>
      <c r="D25" s="10">
        <v>290</v>
      </c>
      <c r="E25" s="2">
        <f t="shared" ref="E25:E29" si="6">F25+G25+H25</f>
        <v>151000</v>
      </c>
      <c r="F25" s="3">
        <v>103000</v>
      </c>
      <c r="G25" s="3"/>
      <c r="H25" s="3">
        <v>48000</v>
      </c>
      <c r="I25" s="2">
        <f t="shared" si="4"/>
        <v>151000</v>
      </c>
      <c r="J25" s="3">
        <v>103000</v>
      </c>
      <c r="K25" s="3"/>
      <c r="L25" s="3">
        <v>48000</v>
      </c>
      <c r="M25" s="2">
        <f t="shared" si="5"/>
        <v>151000</v>
      </c>
      <c r="N25" s="3">
        <v>103000</v>
      </c>
      <c r="O25" s="3"/>
      <c r="P25" s="3">
        <v>48000</v>
      </c>
    </row>
    <row r="26" spans="1:16" ht="26.25" customHeight="1">
      <c r="A26" s="15" t="s">
        <v>129</v>
      </c>
      <c r="B26" s="7"/>
      <c r="C26" s="10">
        <v>852</v>
      </c>
      <c r="D26" s="10">
        <v>290</v>
      </c>
      <c r="E26" s="2">
        <f t="shared" si="6"/>
        <v>4500</v>
      </c>
      <c r="F26" s="3">
        <v>2500</v>
      </c>
      <c r="G26" s="3"/>
      <c r="H26" s="3">
        <v>2000</v>
      </c>
      <c r="I26" s="2">
        <f t="shared" si="4"/>
        <v>4500</v>
      </c>
      <c r="J26" s="3">
        <v>2500</v>
      </c>
      <c r="K26" s="3"/>
      <c r="L26" s="3">
        <v>2000</v>
      </c>
      <c r="M26" s="2">
        <f t="shared" si="5"/>
        <v>4500</v>
      </c>
      <c r="N26" s="3">
        <v>2500</v>
      </c>
      <c r="O26" s="3"/>
      <c r="P26" s="3">
        <v>2000</v>
      </c>
    </row>
    <row r="27" spans="1:16" ht="30.75" customHeight="1">
      <c r="A27" s="15" t="s">
        <v>8</v>
      </c>
      <c r="B27" s="7"/>
      <c r="C27" s="10">
        <v>853</v>
      </c>
      <c r="D27" s="10">
        <v>290</v>
      </c>
      <c r="E27" s="2">
        <f t="shared" si="6"/>
        <v>85000</v>
      </c>
      <c r="F27" s="3">
        <v>35000</v>
      </c>
      <c r="G27" s="3"/>
      <c r="H27" s="3">
        <v>50000</v>
      </c>
      <c r="I27" s="2">
        <f t="shared" si="4"/>
        <v>85000</v>
      </c>
      <c r="J27" s="3">
        <v>35000</v>
      </c>
      <c r="K27" s="3"/>
      <c r="L27" s="3">
        <v>50000</v>
      </c>
      <c r="M27" s="2">
        <f t="shared" si="5"/>
        <v>85000</v>
      </c>
      <c r="N27" s="3">
        <v>35000</v>
      </c>
      <c r="O27" s="3"/>
      <c r="P27" s="3">
        <v>50000</v>
      </c>
    </row>
    <row r="28" spans="1:16" ht="54" customHeight="1">
      <c r="A28" s="14" t="s">
        <v>134</v>
      </c>
      <c r="B28" s="12">
        <v>250</v>
      </c>
      <c r="C28" s="11"/>
      <c r="D28" s="8"/>
      <c r="E28" s="4">
        <f t="shared" si="6"/>
        <v>0</v>
      </c>
      <c r="F28" s="5">
        <f t="shared" ref="F28:P28" si="7">F29</f>
        <v>0</v>
      </c>
      <c r="G28" s="5">
        <f t="shared" si="7"/>
        <v>0</v>
      </c>
      <c r="H28" s="5">
        <f t="shared" si="7"/>
        <v>0</v>
      </c>
      <c r="I28" s="4">
        <f t="shared" si="4"/>
        <v>0</v>
      </c>
      <c r="J28" s="5">
        <f t="shared" si="7"/>
        <v>0</v>
      </c>
      <c r="K28" s="5">
        <f t="shared" si="7"/>
        <v>0</v>
      </c>
      <c r="L28" s="5">
        <f t="shared" si="7"/>
        <v>0</v>
      </c>
      <c r="M28" s="4">
        <f t="shared" si="5"/>
        <v>0</v>
      </c>
      <c r="N28" s="5">
        <f t="shared" si="7"/>
        <v>0</v>
      </c>
      <c r="O28" s="5">
        <f t="shared" si="7"/>
        <v>0</v>
      </c>
      <c r="P28" s="5">
        <f t="shared" si="7"/>
        <v>0</v>
      </c>
    </row>
    <row r="29" spans="1:16" ht="76.5">
      <c r="A29" s="15" t="s">
        <v>135</v>
      </c>
      <c r="B29" s="7"/>
      <c r="C29" s="10">
        <v>831</v>
      </c>
      <c r="D29" s="10">
        <v>290</v>
      </c>
      <c r="E29" s="2">
        <f t="shared" si="6"/>
        <v>0</v>
      </c>
      <c r="F29" s="3"/>
      <c r="G29" s="3"/>
      <c r="H29" s="3"/>
      <c r="I29" s="2">
        <f t="shared" ref="I29:I36" si="8">J29+K29+L29</f>
        <v>0</v>
      </c>
      <c r="J29" s="3"/>
      <c r="K29" s="3"/>
      <c r="L29" s="3"/>
      <c r="M29" s="2">
        <f t="shared" si="5"/>
        <v>0</v>
      </c>
      <c r="N29" s="3"/>
      <c r="O29" s="3"/>
      <c r="P29" s="3"/>
    </row>
    <row r="30" spans="1:16" ht="25.5">
      <c r="A30" s="14" t="s">
        <v>136</v>
      </c>
      <c r="B30" s="6">
        <v>260</v>
      </c>
      <c r="C30" s="8">
        <v>240</v>
      </c>
      <c r="D30" s="8"/>
      <c r="E30" s="4">
        <f>F30+G30+H30</f>
        <v>15897328.629999999</v>
      </c>
      <c r="F30" s="5">
        <f>F33+F34+F31+F32</f>
        <v>3564843</v>
      </c>
      <c r="G30" s="5">
        <v>5397800</v>
      </c>
      <c r="H30" s="5">
        <f>H33+H34+H31+H32</f>
        <v>6934685.6299999999</v>
      </c>
      <c r="I30" s="4">
        <f t="shared" si="8"/>
        <v>10110751</v>
      </c>
      <c r="J30" s="5">
        <f>J33+J34+J31+J32</f>
        <v>1641951</v>
      </c>
      <c r="K30" s="5">
        <f>K33+K34+K31+K32</f>
        <v>450000</v>
      </c>
      <c r="L30" s="5">
        <f>L33+L34+L31+L32</f>
        <v>8018800</v>
      </c>
      <c r="M30" s="4">
        <f t="shared" si="5"/>
        <v>10110751</v>
      </c>
      <c r="N30" s="5">
        <f>N33+N34+N31+N32</f>
        <v>1641951</v>
      </c>
      <c r="O30" s="5">
        <f>O33+O34+O31+O32</f>
        <v>450000</v>
      </c>
      <c r="P30" s="5">
        <f>P33+P34+P31+P32</f>
        <v>8018800</v>
      </c>
    </row>
    <row r="31" spans="1:16" ht="52.5" customHeight="1">
      <c r="A31" s="15" t="s">
        <v>133</v>
      </c>
      <c r="B31" s="6"/>
      <c r="C31" s="10">
        <v>241</v>
      </c>
      <c r="D31" s="8"/>
      <c r="E31" s="2">
        <f t="shared" ref="E31:E36" si="9">F31+G31+H31</f>
        <v>0</v>
      </c>
      <c r="F31" s="5"/>
      <c r="G31" s="5"/>
      <c r="H31" s="5"/>
      <c r="I31" s="2">
        <f t="shared" si="8"/>
        <v>0</v>
      </c>
      <c r="J31" s="5"/>
      <c r="K31" s="5"/>
      <c r="L31" s="5"/>
      <c r="M31" s="2">
        <f t="shared" si="5"/>
        <v>0</v>
      </c>
      <c r="N31" s="5"/>
      <c r="O31" s="5"/>
      <c r="P31" s="5"/>
    </row>
    <row r="32" spans="1:16" ht="54" customHeight="1">
      <c r="A32" s="15" t="s">
        <v>201</v>
      </c>
      <c r="B32" s="6"/>
      <c r="C32" s="10">
        <v>243</v>
      </c>
      <c r="D32" s="8"/>
      <c r="E32" s="2">
        <f t="shared" si="9"/>
        <v>0</v>
      </c>
      <c r="F32" s="5"/>
      <c r="G32" s="5"/>
      <c r="H32" s="5"/>
      <c r="I32" s="2">
        <f t="shared" si="8"/>
        <v>0</v>
      </c>
      <c r="J32" s="5"/>
      <c r="K32" s="5"/>
      <c r="L32" s="5"/>
      <c r="M32" s="2">
        <f t="shared" si="5"/>
        <v>0</v>
      </c>
      <c r="N32" s="5"/>
      <c r="O32" s="5"/>
      <c r="P32" s="5"/>
    </row>
    <row r="33" spans="1:16" ht="63.75">
      <c r="A33" s="15" t="s">
        <v>132</v>
      </c>
      <c r="B33" s="7"/>
      <c r="C33" s="10">
        <v>244</v>
      </c>
      <c r="D33" s="10">
        <v>340</v>
      </c>
      <c r="E33" s="2">
        <f t="shared" si="9"/>
        <v>15897328.629999999</v>
      </c>
      <c r="F33" s="3">
        <v>3564843</v>
      </c>
      <c r="G33" s="3">
        <v>5397800</v>
      </c>
      <c r="H33" s="3">
        <v>6934685.6299999999</v>
      </c>
      <c r="I33" s="2">
        <f t="shared" si="8"/>
        <v>10110751</v>
      </c>
      <c r="J33" s="3">
        <v>1641951</v>
      </c>
      <c r="K33" s="3">
        <v>450000</v>
      </c>
      <c r="L33" s="3">
        <v>8018800</v>
      </c>
      <c r="M33" s="2">
        <f t="shared" si="5"/>
        <v>10110751</v>
      </c>
      <c r="N33" s="3">
        <v>1641951</v>
      </c>
      <c r="O33" s="3">
        <v>450000</v>
      </c>
      <c r="P33" s="3">
        <v>8018800</v>
      </c>
    </row>
    <row r="34" spans="1:16" ht="140.25">
      <c r="A34" s="15" t="s">
        <v>202</v>
      </c>
      <c r="B34" s="7"/>
      <c r="C34" s="10">
        <v>245</v>
      </c>
      <c r="D34" s="10">
        <v>226</v>
      </c>
      <c r="E34" s="2">
        <f t="shared" si="9"/>
        <v>0</v>
      </c>
      <c r="F34" s="3"/>
      <c r="G34" s="3"/>
      <c r="H34" s="3"/>
      <c r="I34" s="2">
        <f t="shared" si="8"/>
        <v>0</v>
      </c>
      <c r="J34" s="3"/>
      <c r="K34" s="3"/>
      <c r="L34" s="3"/>
      <c r="M34" s="2">
        <f t="shared" si="5"/>
        <v>0</v>
      </c>
      <c r="N34" s="3"/>
      <c r="O34" s="3"/>
      <c r="P34" s="3"/>
    </row>
    <row r="35" spans="1:16" ht="45" customHeight="1">
      <c r="A35" s="75" t="s">
        <v>11</v>
      </c>
      <c r="B35" s="12">
        <v>500</v>
      </c>
      <c r="C35" s="12" t="s">
        <v>123</v>
      </c>
      <c r="D35" s="68"/>
      <c r="E35" s="4">
        <f t="shared" si="9"/>
        <v>2373777.63</v>
      </c>
      <c r="F35" s="72">
        <v>857892</v>
      </c>
      <c r="G35" s="72"/>
      <c r="H35" s="72">
        <v>1515885.63</v>
      </c>
      <c r="I35" s="4">
        <f>J35+K35+L35</f>
        <v>1300000</v>
      </c>
      <c r="J35" s="72"/>
      <c r="K35" s="72"/>
      <c r="L35" s="72">
        <v>1300000</v>
      </c>
      <c r="M35" s="4">
        <f t="shared" si="5"/>
        <v>1300000</v>
      </c>
      <c r="N35" s="72"/>
      <c r="O35" s="72"/>
      <c r="P35" s="72">
        <v>1300000</v>
      </c>
    </row>
    <row r="36" spans="1:16" ht="44.25" customHeight="1">
      <c r="A36" s="75" t="s">
        <v>13</v>
      </c>
      <c r="B36" s="12">
        <v>600</v>
      </c>
      <c r="C36" s="12" t="s">
        <v>123</v>
      </c>
      <c r="D36" s="68"/>
      <c r="E36" s="4">
        <f t="shared" si="9"/>
        <v>1300000</v>
      </c>
      <c r="F36" s="72"/>
      <c r="G36" s="72"/>
      <c r="H36" s="72">
        <v>1300000</v>
      </c>
      <c r="I36" s="4">
        <f t="shared" si="8"/>
        <v>0</v>
      </c>
      <c r="J36" s="72"/>
      <c r="K36" s="72"/>
      <c r="L36" s="72"/>
      <c r="M36" s="4">
        <f t="shared" si="5"/>
        <v>0</v>
      </c>
      <c r="N36" s="72"/>
      <c r="O36" s="72"/>
      <c r="P36" s="72"/>
    </row>
  </sheetData>
  <mergeCells count="10">
    <mergeCell ref="A2:M2"/>
    <mergeCell ref="M5:P5"/>
    <mergeCell ref="B16:B19"/>
    <mergeCell ref="B20:B23"/>
    <mergeCell ref="E5:H5"/>
    <mergeCell ref="I5:L5"/>
    <mergeCell ref="A5:A6"/>
    <mergeCell ref="B5:B6"/>
    <mergeCell ref="C5:C6"/>
    <mergeCell ref="D5:D6"/>
  </mergeCells>
  <phoneticPr fontId="0" type="noConversion"/>
  <pageMargins left="0.31496062992125984" right="0.31496062992125984" top="0.35433070866141736" bottom="0.35433070866141736" header="0" footer="0"/>
  <pageSetup paperSize="9" scale="6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workbookViewId="0">
      <selection activeCell="D12" sqref="D12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2.8554687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ht="27.75" customHeight="1">
      <c r="A2" s="121" t="s">
        <v>187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>
      <c r="A3" s="133"/>
      <c r="B3" s="133"/>
      <c r="C3" s="133"/>
      <c r="D3" s="133"/>
      <c r="E3" s="133"/>
      <c r="F3" s="133"/>
      <c r="G3" s="133"/>
      <c r="H3" s="16"/>
      <c r="I3" s="16"/>
      <c r="J3" s="16"/>
      <c r="K3" s="16"/>
    </row>
    <row r="5" spans="1:12" ht="27.75" customHeight="1">
      <c r="A5" s="134" t="s">
        <v>106</v>
      </c>
      <c r="B5" s="134" t="s">
        <v>7</v>
      </c>
      <c r="C5" s="134" t="s">
        <v>107</v>
      </c>
      <c r="D5" s="137" t="s">
        <v>108</v>
      </c>
      <c r="E5" s="138"/>
      <c r="F5" s="138"/>
      <c r="G5" s="138"/>
      <c r="H5" s="138"/>
      <c r="I5" s="138"/>
      <c r="J5" s="138"/>
      <c r="K5" s="138"/>
      <c r="L5" s="139"/>
    </row>
    <row r="6" spans="1:12" ht="30" customHeight="1">
      <c r="A6" s="135"/>
      <c r="B6" s="135"/>
      <c r="C6" s="135"/>
      <c r="D6" s="140" t="s">
        <v>109</v>
      </c>
      <c r="E6" s="140"/>
      <c r="F6" s="140"/>
      <c r="G6" s="137" t="s">
        <v>42</v>
      </c>
      <c r="H6" s="138"/>
      <c r="I6" s="138"/>
      <c r="J6" s="138"/>
      <c r="K6" s="138"/>
      <c r="L6" s="139"/>
    </row>
    <row r="7" spans="1:12" ht="110.25" customHeight="1">
      <c r="A7" s="135"/>
      <c r="B7" s="135"/>
      <c r="C7" s="135"/>
      <c r="D7" s="140"/>
      <c r="E7" s="140"/>
      <c r="F7" s="140"/>
      <c r="G7" s="140" t="s">
        <v>110</v>
      </c>
      <c r="H7" s="140"/>
      <c r="I7" s="140"/>
      <c r="J7" s="138" t="s">
        <v>111</v>
      </c>
      <c r="K7" s="138"/>
      <c r="L7" s="139"/>
    </row>
    <row r="8" spans="1:12" ht="60">
      <c r="A8" s="136"/>
      <c r="B8" s="136"/>
      <c r="C8" s="136"/>
      <c r="D8" s="87" t="s">
        <v>188</v>
      </c>
      <c r="E8" s="89" t="s">
        <v>203</v>
      </c>
      <c r="F8" s="89" t="s">
        <v>204</v>
      </c>
      <c r="G8" s="87" t="s">
        <v>188</v>
      </c>
      <c r="H8" s="89" t="s">
        <v>205</v>
      </c>
      <c r="I8" s="89" t="s">
        <v>206</v>
      </c>
      <c r="J8" s="87" t="s">
        <v>188</v>
      </c>
      <c r="K8" s="87" t="s">
        <v>189</v>
      </c>
      <c r="L8" s="89" t="s">
        <v>207</v>
      </c>
    </row>
    <row r="9" spans="1:12">
      <c r="A9" s="60">
        <v>1</v>
      </c>
      <c r="B9" s="60">
        <v>2</v>
      </c>
      <c r="C9" s="60">
        <v>3</v>
      </c>
      <c r="D9" s="60">
        <v>4</v>
      </c>
      <c r="E9" s="60">
        <v>5</v>
      </c>
      <c r="F9" s="60">
        <v>6</v>
      </c>
      <c r="G9" s="60">
        <v>7</v>
      </c>
      <c r="H9" s="60">
        <v>8</v>
      </c>
      <c r="I9" s="60">
        <v>9</v>
      </c>
      <c r="J9" s="60">
        <v>10</v>
      </c>
      <c r="K9" s="60">
        <v>11</v>
      </c>
      <c r="L9" s="60">
        <v>12</v>
      </c>
    </row>
    <row r="10" spans="1:12" ht="51.75" customHeight="1">
      <c r="A10" s="7" t="s">
        <v>112</v>
      </c>
      <c r="B10" s="62" t="s">
        <v>113</v>
      </c>
      <c r="C10" s="61" t="s">
        <v>105</v>
      </c>
      <c r="D10" s="73">
        <f>'Таблица 2'!E30</f>
        <v>15897328.629999999</v>
      </c>
      <c r="E10" s="73">
        <f>'Таблица 2'!I30</f>
        <v>10110751</v>
      </c>
      <c r="F10" s="73">
        <f>'Таблица 2'!M30</f>
        <v>10110751</v>
      </c>
      <c r="G10" s="73">
        <f>'Таблица 2'!E30</f>
        <v>15897328.629999999</v>
      </c>
      <c r="H10" s="73">
        <f>'Таблица 2'!I30</f>
        <v>10110751</v>
      </c>
      <c r="I10" s="73">
        <f>'Таблица 2'!M30</f>
        <v>10110751</v>
      </c>
      <c r="J10" s="73"/>
      <c r="K10" s="73"/>
      <c r="L10" s="73"/>
    </row>
    <row r="11" spans="1:12" ht="84" customHeight="1">
      <c r="A11" s="7" t="s">
        <v>114</v>
      </c>
      <c r="B11" s="63">
        <v>1001</v>
      </c>
      <c r="C11" s="61" t="s">
        <v>105</v>
      </c>
      <c r="D11" s="73">
        <v>639450</v>
      </c>
      <c r="E11" s="73">
        <v>639450</v>
      </c>
      <c r="F11" s="73">
        <v>639450</v>
      </c>
      <c r="G11" s="73">
        <v>639450</v>
      </c>
      <c r="H11" s="73">
        <v>639450</v>
      </c>
      <c r="I11" s="73">
        <v>639450</v>
      </c>
      <c r="J11" s="73"/>
      <c r="K11" s="73"/>
      <c r="L11" s="73"/>
    </row>
    <row r="12" spans="1:12" ht="76.5" customHeight="1">
      <c r="A12" s="7" t="s">
        <v>115</v>
      </c>
      <c r="B12" s="63">
        <v>2001</v>
      </c>
      <c r="C12" s="61"/>
      <c r="D12" s="73">
        <f>'Таблица 2'!E30-D11</f>
        <v>15257878.629999999</v>
      </c>
      <c r="E12" s="73">
        <f>'Таблица 2'!I30-E11</f>
        <v>9471301</v>
      </c>
      <c r="F12" s="73">
        <f>'Таблица 2'!M30-F11</f>
        <v>9471301</v>
      </c>
      <c r="G12" s="73">
        <f>'Таблица 2'!E30-G11</f>
        <v>15257878.629999999</v>
      </c>
      <c r="H12" s="73">
        <f>'Таблица 2'!I30-H11</f>
        <v>9471301</v>
      </c>
      <c r="I12" s="73">
        <f>'Таблица 2'!M30-I11</f>
        <v>9471301</v>
      </c>
      <c r="J12" s="73"/>
      <c r="K12" s="73"/>
      <c r="L12" s="73"/>
    </row>
  </sheetData>
  <mergeCells count="10">
    <mergeCell ref="A2:L2"/>
    <mergeCell ref="A3:G3"/>
    <mergeCell ref="A5:A8"/>
    <mergeCell ref="B5:B8"/>
    <mergeCell ref="C5:C8"/>
    <mergeCell ref="D5:L5"/>
    <mergeCell ref="D6:F7"/>
    <mergeCell ref="G6:L6"/>
    <mergeCell ref="G7:I7"/>
    <mergeCell ref="J7:L7"/>
  </mergeCells>
  <phoneticPr fontId="0" type="noConversion"/>
  <pageMargins left="0.31496062992125984" right="0.31496062992125984" top="0.35433070866141736" bottom="0.35433070866141736" header="0" footer="0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workbookViewId="0">
      <selection activeCell="A3" sqref="A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7"/>
      <c r="B1" s="17"/>
      <c r="C1" s="18"/>
    </row>
    <row r="2" spans="1:3" ht="15.75">
      <c r="A2" s="141" t="s">
        <v>186</v>
      </c>
      <c r="B2" s="141"/>
      <c r="C2" s="141"/>
    </row>
    <row r="3" spans="1:3" ht="15.75">
      <c r="A3" s="19"/>
      <c r="B3" s="17"/>
      <c r="C3" s="17"/>
    </row>
    <row r="4" spans="1:3" ht="15.75">
      <c r="A4" s="19"/>
      <c r="B4" s="17"/>
      <c r="C4" s="17"/>
    </row>
    <row r="5" spans="1:3" ht="15.75">
      <c r="A5" s="17"/>
      <c r="B5" s="17"/>
      <c r="C5" s="17"/>
    </row>
    <row r="6" spans="1:3" ht="69" customHeight="1">
      <c r="A6" s="20" t="s">
        <v>0</v>
      </c>
      <c r="B6" s="20" t="s">
        <v>7</v>
      </c>
      <c r="C6" s="20" t="s">
        <v>10</v>
      </c>
    </row>
    <row r="7" spans="1:3" ht="15.75">
      <c r="A7" s="21">
        <v>1</v>
      </c>
      <c r="B7" s="21">
        <v>2</v>
      </c>
      <c r="C7" s="21">
        <v>3</v>
      </c>
    </row>
    <row r="8" spans="1:3" ht="26.25" customHeight="1">
      <c r="A8" s="22" t="s">
        <v>11</v>
      </c>
      <c r="B8" s="23" t="s">
        <v>12</v>
      </c>
      <c r="C8" s="32">
        <v>0</v>
      </c>
    </row>
    <row r="9" spans="1:3" ht="20.25" customHeight="1">
      <c r="A9" s="22" t="s">
        <v>13</v>
      </c>
      <c r="B9" s="23" t="s">
        <v>14</v>
      </c>
      <c r="C9" s="32">
        <v>0</v>
      </c>
    </row>
    <row r="10" spans="1:3" ht="21.75" customHeight="1">
      <c r="A10" s="22" t="s">
        <v>15</v>
      </c>
      <c r="B10" s="23" t="s">
        <v>16</v>
      </c>
      <c r="C10" s="32">
        <v>0</v>
      </c>
    </row>
    <row r="11" spans="1:3" ht="21.75" customHeight="1">
      <c r="A11" s="22" t="s">
        <v>17</v>
      </c>
      <c r="B11" s="23" t="s">
        <v>18</v>
      </c>
      <c r="C11" s="32">
        <v>0</v>
      </c>
    </row>
    <row r="12" spans="1:3" ht="18.75">
      <c r="C12" s="24"/>
    </row>
  </sheetData>
  <mergeCells count="1">
    <mergeCell ref="A2:C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1"/>
  <sheetViews>
    <sheetView view="pageBreakPreview" workbookViewId="0">
      <selection activeCell="C13" sqref="C13"/>
    </sheetView>
  </sheetViews>
  <sheetFormatPr defaultRowHeight="15"/>
  <cols>
    <col min="1" max="1" width="69.28515625" customWidth="1"/>
    <col min="2" max="2" width="48" customWidth="1"/>
    <col min="3" max="3" width="59.42578125" customWidth="1"/>
  </cols>
  <sheetData>
    <row r="1" spans="1:3" ht="15.75">
      <c r="A1" s="25"/>
      <c r="B1" s="25"/>
      <c r="C1" s="26"/>
    </row>
    <row r="2" spans="1:3" ht="15.75">
      <c r="A2" s="141" t="s">
        <v>178</v>
      </c>
      <c r="B2" s="141"/>
      <c r="C2" s="25"/>
    </row>
    <row r="3" spans="1:3" ht="15.75">
      <c r="A3" s="25"/>
      <c r="B3" s="25"/>
      <c r="C3" s="25"/>
    </row>
    <row r="4" spans="1:3" ht="15.75">
      <c r="A4" s="27" t="s">
        <v>0</v>
      </c>
      <c r="B4" s="27" t="s">
        <v>7</v>
      </c>
      <c r="C4" s="27" t="s">
        <v>19</v>
      </c>
    </row>
    <row r="5" spans="1:3" ht="15.75">
      <c r="A5" s="27">
        <v>1</v>
      </c>
      <c r="B5" s="27">
        <v>2</v>
      </c>
      <c r="C5" s="27">
        <v>3</v>
      </c>
    </row>
    <row r="6" spans="1:3" ht="27" customHeight="1">
      <c r="A6" s="28" t="s">
        <v>20</v>
      </c>
      <c r="B6" s="29" t="s">
        <v>12</v>
      </c>
      <c r="C6" s="86">
        <v>0</v>
      </c>
    </row>
    <row r="7" spans="1:3" ht="60">
      <c r="A7" s="30" t="s">
        <v>21</v>
      </c>
      <c r="B7" s="23" t="s">
        <v>14</v>
      </c>
      <c r="C7" s="32">
        <v>0</v>
      </c>
    </row>
    <row r="8" spans="1:3" ht="42.75" customHeight="1">
      <c r="A8" s="31" t="s">
        <v>22</v>
      </c>
      <c r="B8" s="23" t="s">
        <v>16</v>
      </c>
      <c r="C8" s="65" t="s">
        <v>123</v>
      </c>
    </row>
    <row r="9" spans="1:3" ht="17.25" customHeight="1">
      <c r="A9" s="25"/>
      <c r="B9" s="25"/>
      <c r="C9" s="25"/>
    </row>
    <row r="10" spans="1:3" ht="15.75">
      <c r="A10" s="84" t="s">
        <v>177</v>
      </c>
      <c r="B10" s="33"/>
      <c r="C10" s="33" t="s">
        <v>175</v>
      </c>
    </row>
    <row r="11" spans="1:3" ht="15.75">
      <c r="A11" s="33"/>
      <c r="B11" s="33"/>
      <c r="C11" s="33"/>
    </row>
    <row r="12" spans="1:3" ht="36" customHeight="1">
      <c r="A12" s="85" t="s">
        <v>176</v>
      </c>
      <c r="B12" s="34"/>
      <c r="C12" s="83" t="s">
        <v>185</v>
      </c>
    </row>
    <row r="13" spans="1:3" ht="15.75">
      <c r="A13" s="36"/>
      <c r="B13" s="34"/>
      <c r="C13" s="35"/>
    </row>
    <row r="14" spans="1:3" ht="15.75">
      <c r="A14" s="36"/>
      <c r="B14" s="34"/>
      <c r="C14" s="35"/>
    </row>
    <row r="15" spans="1:3" ht="15.75">
      <c r="A15" s="36"/>
      <c r="B15" s="34"/>
      <c r="C15" s="35"/>
    </row>
    <row r="16" spans="1:3" ht="15.75">
      <c r="A16" s="36"/>
      <c r="B16" s="34"/>
      <c r="C16" s="35"/>
    </row>
    <row r="17" spans="1:3" ht="15.75">
      <c r="A17" s="36"/>
      <c r="B17" s="34"/>
      <c r="C17" s="35"/>
    </row>
    <row r="18" spans="1:3" ht="15.75">
      <c r="A18" s="36"/>
      <c r="B18" s="34"/>
      <c r="C18" s="35"/>
    </row>
    <row r="19" spans="1:3" ht="15.75">
      <c r="A19" s="36"/>
      <c r="B19" s="34"/>
      <c r="C19" s="35"/>
    </row>
    <row r="20" spans="1:3" ht="15.75">
      <c r="A20" s="36"/>
      <c r="B20" s="34"/>
      <c r="C20" s="35"/>
    </row>
    <row r="21" spans="1:3" ht="15.75">
      <c r="A21" s="36"/>
      <c r="B21" s="34"/>
      <c r="C21" s="35"/>
    </row>
  </sheetData>
  <mergeCells count="1">
    <mergeCell ref="A2:B2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2018-02-15T07:16:41Z</cp:lastPrinted>
  <dcterms:created xsi:type="dcterms:W3CDTF">2016-05-25T03:20:39Z</dcterms:created>
  <dcterms:modified xsi:type="dcterms:W3CDTF">2018-04-02T11:33:46Z</dcterms:modified>
  <dc:description>exif_MSED_62f14aa19ea57833e7a71d377b0b7440289d4d3562434d5f54697a12dcf695ca</dc:description>
</cp:coreProperties>
</file>