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 activeTab="3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2">'Таблица 2'!$A$1:$P$52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F8" i="1"/>
  <c r="J6"/>
  <c r="K6"/>
  <c r="L6"/>
  <c r="N6"/>
  <c r="O6"/>
  <c r="P6"/>
  <c r="M7"/>
  <c r="M8"/>
  <c r="M9"/>
  <c r="M10"/>
  <c r="M11"/>
  <c r="M12"/>
  <c r="M13"/>
  <c r="J16"/>
  <c r="J15" s="1"/>
  <c r="K16"/>
  <c r="K15" s="1"/>
  <c r="L16"/>
  <c r="L15" s="1"/>
  <c r="N16"/>
  <c r="N15" s="1"/>
  <c r="O16"/>
  <c r="O15" s="1"/>
  <c r="P16"/>
  <c r="P15" s="1"/>
  <c r="M17"/>
  <c r="M18"/>
  <c r="J19"/>
  <c r="K19"/>
  <c r="L19"/>
  <c r="N19"/>
  <c r="O19"/>
  <c r="P19"/>
  <c r="M20"/>
  <c r="M21"/>
  <c r="M22"/>
  <c r="M23"/>
  <c r="M24"/>
  <c r="M25"/>
  <c r="M26"/>
  <c r="M27"/>
  <c r="J28"/>
  <c r="K28"/>
  <c r="L28"/>
  <c r="N28"/>
  <c r="O28"/>
  <c r="P28"/>
  <c r="M29"/>
  <c r="M30"/>
  <c r="M31"/>
  <c r="M32"/>
  <c r="J33"/>
  <c r="K33"/>
  <c r="L33"/>
  <c r="N33"/>
  <c r="M33" s="1"/>
  <c r="O33"/>
  <c r="P33"/>
  <c r="M34"/>
  <c r="M36"/>
  <c r="M37"/>
  <c r="J38"/>
  <c r="J35" s="1"/>
  <c r="K38"/>
  <c r="K35" s="1"/>
  <c r="L38"/>
  <c r="L35" s="1"/>
  <c r="N38"/>
  <c r="N35" s="1"/>
  <c r="O38"/>
  <c r="O35" s="1"/>
  <c r="P38"/>
  <c r="P35" s="1"/>
  <c r="M39"/>
  <c r="M40"/>
  <c r="M41"/>
  <c r="M42"/>
  <c r="M43"/>
  <c r="M44"/>
  <c r="M45"/>
  <c r="M46"/>
  <c r="M47"/>
  <c r="M48"/>
  <c r="M49"/>
  <c r="M50"/>
  <c r="I50"/>
  <c r="I49"/>
  <c r="I48"/>
  <c r="I47"/>
  <c r="I46"/>
  <c r="I45"/>
  <c r="I44"/>
  <c r="I43"/>
  <c r="I42"/>
  <c r="I41"/>
  <c r="I40"/>
  <c r="I39"/>
  <c r="I38"/>
  <c r="I37"/>
  <c r="I36"/>
  <c r="I35" s="1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3"/>
  <c r="I12"/>
  <c r="I11"/>
  <c r="I10"/>
  <c r="I9"/>
  <c r="I8"/>
  <c r="I7"/>
  <c r="I6"/>
  <c r="H38"/>
  <c r="H35" s="1"/>
  <c r="G38"/>
  <c r="G35" s="1"/>
  <c r="F38"/>
  <c r="F35" s="1"/>
  <c r="H33"/>
  <c r="G33"/>
  <c r="F33"/>
  <c r="H28"/>
  <c r="G28"/>
  <c r="F28"/>
  <c r="H19"/>
  <c r="G19"/>
  <c r="F19"/>
  <c r="H16"/>
  <c r="H15" s="1"/>
  <c r="G16"/>
  <c r="F16"/>
  <c r="F15" s="1"/>
  <c r="G15"/>
  <c r="E7"/>
  <c r="E8"/>
  <c r="E9"/>
  <c r="E11"/>
  <c r="E12"/>
  <c r="E13"/>
  <c r="M51"/>
  <c r="I51"/>
  <c r="E50"/>
  <c r="E51"/>
  <c r="E49"/>
  <c r="L9" i="9"/>
  <c r="K9"/>
  <c r="J9"/>
  <c r="G6" i="1"/>
  <c r="E41"/>
  <c r="E43"/>
  <c r="E21"/>
  <c r="E24"/>
  <c r="E32"/>
  <c r="E31"/>
  <c r="E30"/>
  <c r="E29"/>
  <c r="E34"/>
  <c r="E27"/>
  <c r="E26"/>
  <c r="E25"/>
  <c r="E48"/>
  <c r="E47"/>
  <c r="E46"/>
  <c r="E45"/>
  <c r="E44"/>
  <c r="E42"/>
  <c r="E40"/>
  <c r="E39"/>
  <c r="E37"/>
  <c r="E36"/>
  <c r="E23"/>
  <c r="E22"/>
  <c r="E20"/>
  <c r="E18"/>
  <c r="E17"/>
  <c r="M6" l="1"/>
  <c r="H14"/>
  <c r="G14"/>
  <c r="M28"/>
  <c r="M19"/>
  <c r="F14"/>
  <c r="N14"/>
  <c r="M15"/>
  <c r="P14"/>
  <c r="K14"/>
  <c r="J14"/>
  <c r="I15"/>
  <c r="O14"/>
  <c r="L14"/>
  <c r="M38"/>
  <c r="M35" s="1"/>
  <c r="M16"/>
  <c r="E38"/>
  <c r="E28"/>
  <c r="E33"/>
  <c r="E19"/>
  <c r="E35"/>
  <c r="E16"/>
  <c r="I14" l="1"/>
  <c r="M14"/>
  <c r="H6"/>
  <c r="E10"/>
  <c r="F6"/>
  <c r="E14"/>
  <c r="E15"/>
  <c r="E6" l="1"/>
</calcChain>
</file>

<file path=xl/sharedStrings.xml><?xml version="1.0" encoding="utf-8"?>
<sst xmlns="http://schemas.openxmlformats.org/spreadsheetml/2006/main" count="268" uniqueCount="230">
  <si>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</si>
  <si>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</si>
  <si>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</si>
  <si>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</si>
  <si>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</si>
  <si>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</si>
  <si>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</si>
  <si>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</si>
  <si>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</si>
  <si>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</si>
  <si>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</si>
  <si>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</si>
  <si>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</si>
  <si>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</si>
  <si>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</si>
  <si>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</si>
  <si>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</si>
  <si>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</si>
  <si>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</si>
  <si>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</si>
  <si>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</si>
  <si>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</si>
  <si>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</si>
  <si>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</si>
  <si>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</si>
  <si>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</si>
  <si>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</si>
  <si>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</si>
  <si>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</si>
  <si>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</si>
  <si>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</si>
  <si>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</si>
  <si>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</si>
  <si>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</si>
  <si>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</si>
  <si>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</si>
  <si>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</si>
  <si>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</si>
  <si>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</si>
  <si>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</si>
  <si>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</si>
  <si>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</si>
  <si>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</si>
  <si>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</si>
  <si>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</si>
  <si>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</si>
  <si>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</si>
  <si>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</si>
  <si>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</si>
  <si>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</si>
  <si>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</si>
  <si>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</si>
  <si>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</si>
  <si>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</si>
  <si>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</si>
  <si>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</si>
  <si>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</si>
  <si>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</si>
  <si>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</si>
  <si>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</si>
  <si>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</si>
  <si>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</si>
  <si>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</si>
  <si>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</si>
  <si>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</si>
  <si>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</si>
  <si>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</si>
  <si>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</si>
  <si>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</si>
  <si>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</si>
  <si>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</si>
  <si>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</si>
  <si>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</si>
  <si>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</si>
  <si>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</si>
  <si>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</si>
  <si>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</si>
  <si>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</si>
  <si>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</si>
  <si>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</si>
  <si>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</si>
  <si>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</si>
  <si>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</si>
  <si>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</si>
  <si>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</si>
  <si>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</si>
  <si>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</si>
  <si>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</si>
  <si>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</si>
  <si>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</si>
  <si>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</si>
  <si>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</si>
  <si>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</si>
  <si>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</si>
  <si>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</si>
  <si>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</si>
  <si>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</si>
  <si>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</si>
  <si>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</si>
  <si>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</si>
  <si>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</si>
  <si>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</si>
  <si>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</si>
  <si>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</si>
  <si>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</si>
  <si>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</si>
  <si>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</si>
  <si>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</si>
  <si>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</si>
  <si>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</si>
  <si>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</si>
  <si>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</si>
  <si>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</si>
  <si>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</si>
  <si>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</si>
  <si>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</si>
  <si>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</si>
  <si>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</si>
  <si>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</si>
  <si>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</si>
  <si>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</si>
  <si>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</si>
  <si>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</si>
  <si>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</si>
  <si>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</si>
  <si>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</si>
  <si>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</si>
  <si>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</si>
  <si>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</si>
  <si>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</si>
  <si>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</si>
  <si>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</si>
  <si>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</si>
  <si>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</si>
  <si>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</si>
  <si>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</si>
  <si>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</si>
  <si>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</si>
  <si>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</si>
  <si>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</si>
  <si>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</si>
  <si>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Муниципальное бюджетное учреждение культуры "Краеведческий музей города Пушкино Московской области"</t>
  </si>
  <si>
    <t>ИНН/КПП  5038041132/503801001</t>
  </si>
  <si>
    <t>141200, Московская область,  г. Пушкино, Московский проспект, д. 35а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</si>
  <si>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</si>
  <si>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</si>
  <si>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а) взрослый билет - 50,00 руб.</t>
  </si>
  <si>
    <t>б) детский билет - 30,00 руб.</t>
  </si>
  <si>
    <t>- запись на обзорные, тематические и интерактивные экскурсии:</t>
  </si>
  <si>
    <t>Х</t>
  </si>
  <si>
    <t xml:space="preserve">План финансово-хозяйственной деятельности Муниципального бюджетного учреждения культуры  "Краеведческий музей города Пушкино Московской области" 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</si>
  <si>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</si>
  <si>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</si>
  <si>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</si>
  <si>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</si>
  <si>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</si>
  <si>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</si>
  <si>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</si>
  <si>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</si>
  <si>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</si>
  <si>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</si>
  <si>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</si>
  <si>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</si>
  <si>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</si>
  <si>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</si>
  <si>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</si>
  <si>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</si>
  <si>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</si>
  <si>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</si>
  <si>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</si>
  <si>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</si>
  <si>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Заместитель директора МКУ "Централизованная бухгалтерия"</t>
  </si>
  <si>
    <t>Е.Г. Волкова</t>
  </si>
  <si>
    <t>Ю.В. Кривцова</t>
  </si>
  <si>
    <t>О.Н. Бойко</t>
  </si>
  <si>
    <t xml:space="preserve">Директор  Муниципального бюджетного учреждения культуры  "Краеведческий музей города Пушкино Московской области"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</si>
  <si>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</si>
  <si>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</si>
  <si>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1.1.1 хранение музейных предметов и музейных коллекций;</t>
  </si>
  <si>
    <t>1.1.2. выявление и собирание музейных предметов и музейных коллекций;</t>
  </si>
  <si>
    <t>1.1.3. изучение музейных предметов и музейных коллекций;</t>
  </si>
  <si>
    <t>1.2.2. осуществляет комплектование музейных, архивных и библиотечных фондов, в том числе путем приобретения в установленном порядке, получения добровольных вкладов и пожертвований от юридических и физических лиц, а также в порядке наследования;</t>
  </si>
  <si>
    <t>1.2.3. проводит изучение и систематизацию предметов фонда хранения, формирует электронную базу данных, содержащую сведения о музейных предметах и коллекциях;</t>
  </si>
  <si>
    <t>1.2.4. проводит научные исследования в области истории, культуры и искусства музейных предметов и музейных коллекций, организует научные конференции;</t>
  </si>
  <si>
    <t>1.2.5. разрабатывает научные концепции и программы комплексного развития Музея и основных направлений его деятельности, тематико-экспозиционные планы постоянных экспозиций и временных выставок;</t>
  </si>
  <si>
    <t>1.2.6. в установленном порядке осуществляет экспозиционно-выставочную деятельность;</t>
  </si>
  <si>
    <t>1.2.7. осуществляет оказание услуг по договорам с юридическими и физическими лицами в соответствии с законодательством РФ;</t>
  </si>
  <si>
    <t>1.2.9. проводит культурно -просветительную деятельность в установленном порядке;</t>
  </si>
  <si>
    <t>1.2.10. осуществляет в установленном порядке рекламно-информационную, издательскую и полиграфическую деятельность;</t>
  </si>
  <si>
    <t>1.2.8. обеспечивает экскурсионное, лекционное, консультативное и комплексное обслуживание посетителей Музея;</t>
  </si>
  <si>
    <t>1.2.11. осуществляет повышение квалификации специалистов Музея, организует стажировки и совместную работу со специалистами музеев РФ;</t>
  </si>
  <si>
    <t>1.2.13. выполняет в установленном порядке функции генерального заказчика всех исследовательских, проектных и производственных работ по реставрации, консервации, ремонту и приспособлению занимаемых Музеем зданий;</t>
  </si>
  <si>
    <t>1.2.15. организует в установленном порядке археологические, этнографические и другие научные экспедиции;</t>
  </si>
  <si>
    <t>1.2.16. согласовывает и обеспечивает в установленном порядке режим содержания и использования территорий, прилегающих к зданию, занимаемым Музеем;</t>
  </si>
  <si>
    <t>1.2.17. осуществляет меры охранной и противопожарной безопасности.</t>
  </si>
  <si>
    <t>1.3.1. Деятельность музеев. Эта группировка включает:
 - деятельность музеев всех видов: художественных музеев, музеев драгоценностей, мебели, костюмов, керамики, серебра, музеев естественной истории, научных и технологических музеев, исторических музеев, включая военные музеи, прочих специализированных музеев, музеев на открытом воздухе</t>
  </si>
  <si>
    <t>1.4.2. фотосъемка, видеосъемка - цена договорная</t>
  </si>
  <si>
    <t>1.4.3. индивидуальное экскурсионное обслуживание - 300,00 руб.</t>
  </si>
  <si>
    <t>1.4.4. ксерокопирование документов и фотографий из фондов музея - 60,00 руб./лист</t>
  </si>
  <si>
    <t>1.4.5.  сканирование с последующей ч/б распечаткой на принтере - 30,00 руб./лист</t>
  </si>
  <si>
    <t>1.4.6. сканирование документов и фотографий из фондов музея - 100,00 руб./лист</t>
  </si>
  <si>
    <t>1.4.7. сканирование с последующим сохранением на электронном носителе  - 30,00 руб./лист</t>
  </si>
  <si>
    <t>1.4.8. составление исторической справки по запросу  - от 100,00 руб./лист</t>
  </si>
  <si>
    <t>1.4.9. консультация научного сотрудника  - от 100,00 руб./лист</t>
  </si>
  <si>
    <t>Раздел V. Справочная информация</t>
  </si>
  <si>
    <t>Раздел I. Сведения о деятельности муниципального учреждения</t>
  </si>
  <si>
    <t>1.1.4. публикация музейных предметов и музейных коллекций и осуществление просветительной и образовательной деятельности.</t>
  </si>
  <si>
    <t>1.2.1. осуществляет в установленном порядке учет, хранение и реставрацию музейных предметов, находящихся в его музейных, архивных и библиотечных фондах;</t>
  </si>
  <si>
    <t>1.2.12. проводит в установленном порядке в пределах зон охраны учет и паспортизацию памятников истории и культуры, выявляет новые объекты и вносит предложения о включении их в перечень памятников истории культуры;</t>
  </si>
  <si>
    <t>1.2.14.  обеспечивает необходимый режим содержания и использования Музеем здания, разрабатывает в установленном порядке программы реставрации, реконструкции этого здания, согласовывает реставрационные проекты, осуществляет методический оперативный контроль за ходом проектных, реставрационных, ремонтных и иных  работ;</t>
  </si>
  <si>
    <t>1.4.1.  предоставление доступа к культурному и историческому наследию, находящемуся в Краеведческом музее;</t>
  </si>
  <si>
    <t>на 2016 год и на плановый период 2017 и 2018 года</t>
  </si>
  <si>
    <t>Главный экономист МКУ "Централизованная бухгалтерия"</t>
  </si>
  <si>
    <t>Первый год планового периода
2017</t>
  </si>
  <si>
    <t>Второй год планового периода
2018</t>
  </si>
  <si>
    <t>на 2016г. очередной финансовый год</t>
  </si>
  <si>
    <t>Раздел II. Показатели финансового состояния учреждения на "01" января 2016 года</t>
  </si>
  <si>
    <t>Раздел III.  Показатели по поступлениям и выплатам</t>
  </si>
  <si>
    <t>Раздел IV. Сведения о средствах, поступающих во временное распоряжение учреждения (подразделения) на 2016 год</t>
  </si>
  <si>
    <t>от "_____"_________________№_________</t>
  </si>
  <si>
    <r>
      <rPr>
        <b/>
        <sz val="12"/>
        <rFont val="Times New Roman"/>
        <family val="1"/>
        <charset val="204"/>
      </rPr>
      <t xml:space="preserve">Приложение № 2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</si>
  <si>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"30" декабря 2016 г.</t>
  </si>
  <si>
    <t>на "30" декабря 2016 года</t>
  </si>
  <si>
    <t>Раздел III.I Показатели выплат по расходам на закупку товаров, работ, услуг учреждения (подразделения) на "30" декабря 2016 года</t>
  </si>
  <si>
    <t>на 2017г.               1-ый год планового периода</t>
  </si>
  <si>
    <t>на 2018г.                          2-ой год планового периода</t>
  </si>
  <si>
    <t>на 2017г.                 1-ый год планового периода</t>
  </si>
  <si>
    <t>на 2018г.                  2-ой год планового периода</t>
  </si>
  <si>
    <t>на 2017г.                  1-ый год планового периода</t>
  </si>
  <si>
    <t>на 2018г.                   2-ой год планового периода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</si>
</sst>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/>
    <xf numFmtId="0" fontId="9" fillId="0" borderId="0" xfId="0" applyFont="1" applyFill="1" applyAlignment="1"/>
    <xf numFmtId="0" fontId="5" fillId="0" borderId="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justify"/>
    </xf>
    <xf numFmtId="0" fontId="13" fillId="0" borderId="0" xfId="1" applyFont="1" applyFill="1" applyAlignment="1" applyProtection="1">
      <alignment horizontal="justify"/>
    </xf>
    <xf numFmtId="49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10" fillId="0" borderId="0" xfId="0" applyNumberFormat="1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0" xfId="0" applyFont="1"/>
    <xf numFmtId="0" fontId="11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/>
    </xf>
    <xf numFmtId="4" fontId="21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1" fillId="0" borderId="1" xfId="0" applyFont="1" applyBorder="1" applyAlignment="1">
      <alignment wrapText="1"/>
    </xf>
    <xf numFmtId="4" fontId="21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49" fontId="5" fillId="0" borderId="0" xfId="0" applyNumberFormat="1" applyFont="1" applyFill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NumberFormat="1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0"/>
  <sheetViews>
    <sheetView view="pageBreakPreview" zoomScale="60" workbookViewId="0">
      <selection activeCell="D10" sqref="D10:G10"/>
    </sheetView>
  </sheetViews>
  <sheetFormatPr defaultRowHeight="15"/>
  <cols>
    <col min="8" max="8" width="34.140625" customWidth="1"/>
    <col min="12" max="12" width="15.5703125" customWidth="1"/>
  </cols>
  <sheetData>
    <row r="1" spans="1:12" ht="81" customHeight="1">
      <c r="A1" s="22"/>
      <c r="B1" s="22"/>
      <c r="C1" s="22"/>
      <c r="D1" s="22"/>
      <c r="E1" s="23"/>
      <c r="F1" s="23"/>
      <c r="G1" s="23"/>
      <c r="H1" s="23"/>
      <c r="I1" s="103" t="s">
        <v>220</v>
      </c>
      <c r="J1" s="103"/>
      <c r="K1" s="103"/>
      <c r="L1" s="103"/>
    </row>
    <row r="2" spans="1:12" ht="24" customHeight="1">
      <c r="A2" s="24"/>
      <c r="B2" s="24"/>
      <c r="C2" s="24"/>
      <c r="D2" s="24"/>
      <c r="E2" s="25"/>
      <c r="F2" s="25"/>
      <c r="G2" s="25"/>
      <c r="H2" s="25"/>
      <c r="I2" s="38" t="s">
        <v>219</v>
      </c>
      <c r="J2" s="38"/>
      <c r="K2" s="38"/>
      <c r="L2" s="38"/>
    </row>
    <row r="3" spans="1:12" ht="18.75">
      <c r="A3" s="24"/>
      <c r="B3" s="24"/>
      <c r="C3" s="24"/>
      <c r="D3" s="24"/>
      <c r="E3" s="25"/>
      <c r="F3" s="25"/>
      <c r="G3" s="25"/>
      <c r="H3" s="26"/>
      <c r="I3" s="27"/>
      <c r="J3" s="27"/>
      <c r="K3" s="27"/>
      <c r="L3" s="27"/>
    </row>
    <row r="4" spans="1:12">
      <c r="A4" s="104" t="s">
        <v>150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</row>
    <row r="5" spans="1:12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2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22.5" customHeight="1">
      <c r="A7" s="105" t="s">
        <v>211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</row>
    <row r="8" spans="1:12" ht="18.75">
      <c r="A8" s="24"/>
      <c r="B8" s="24"/>
      <c r="C8" s="24"/>
      <c r="D8" s="40"/>
      <c r="E8" s="25"/>
      <c r="F8" s="25"/>
      <c r="G8" s="25"/>
      <c r="H8" s="25"/>
      <c r="I8" s="24"/>
      <c r="J8" s="24"/>
      <c r="K8" s="24"/>
      <c r="L8" s="24"/>
    </row>
    <row r="9" spans="1:12" ht="18.75">
      <c r="A9" s="24"/>
      <c r="B9" s="24"/>
      <c r="C9" s="24"/>
      <c r="D9" s="40"/>
      <c r="E9" s="24"/>
      <c r="F9" s="24"/>
      <c r="G9" s="24"/>
      <c r="H9" s="24"/>
      <c r="I9" s="24"/>
      <c r="J9" s="24"/>
      <c r="K9" s="24"/>
      <c r="L9" s="28" t="s">
        <v>55</v>
      </c>
    </row>
    <row r="10" spans="1:12" ht="18.75">
      <c r="A10" s="24"/>
      <c r="B10" s="24"/>
      <c r="C10" s="24"/>
      <c r="D10" s="106" t="s">
        <v>221</v>
      </c>
      <c r="E10" s="106"/>
      <c r="F10" s="106"/>
      <c r="G10" s="106"/>
      <c r="H10" s="24"/>
      <c r="I10" s="107" t="s">
        <v>56</v>
      </c>
      <c r="J10" s="107"/>
      <c r="K10" s="22"/>
      <c r="L10" s="29"/>
    </row>
    <row r="11" spans="1:12" ht="18.75">
      <c r="A11" s="24"/>
      <c r="B11" s="24"/>
      <c r="C11" s="24"/>
      <c r="D11" s="40"/>
      <c r="E11" s="24"/>
      <c r="F11" s="24"/>
      <c r="G11" s="24"/>
      <c r="H11" s="24"/>
      <c r="I11" s="24"/>
      <c r="J11" s="24"/>
      <c r="K11" s="24"/>
      <c r="L11" s="29"/>
    </row>
    <row r="12" spans="1:12" ht="18.75">
      <c r="A12" s="101" t="s">
        <v>57</v>
      </c>
      <c r="B12" s="101"/>
      <c r="C12" s="101"/>
      <c r="D12" s="101"/>
      <c r="E12" s="101"/>
      <c r="F12" s="101"/>
      <c r="G12" s="101"/>
      <c r="H12" s="101"/>
      <c r="I12" s="101"/>
      <c r="J12" s="101"/>
      <c r="K12" s="30" t="s">
        <v>58</v>
      </c>
      <c r="L12" s="31">
        <v>13390497</v>
      </c>
    </row>
    <row r="13" spans="1:12" ht="18.75">
      <c r="A13" s="101" t="s">
        <v>59</v>
      </c>
      <c r="B13" s="101"/>
      <c r="C13" s="101"/>
      <c r="D13" s="101"/>
      <c r="E13" s="101"/>
      <c r="F13" s="101"/>
      <c r="G13" s="101"/>
      <c r="H13" s="101"/>
      <c r="I13" s="101"/>
      <c r="J13" s="101"/>
      <c r="K13" s="24"/>
      <c r="L13" s="32"/>
    </row>
    <row r="14" spans="1:12" ht="18.75">
      <c r="A14" s="101" t="s">
        <v>60</v>
      </c>
      <c r="B14" s="101"/>
      <c r="C14" s="101"/>
      <c r="D14" s="101"/>
      <c r="E14" s="101"/>
      <c r="F14" s="101"/>
      <c r="G14" s="101"/>
      <c r="H14" s="101"/>
      <c r="I14" s="101"/>
      <c r="J14" s="101"/>
      <c r="K14" s="24"/>
      <c r="L14" s="32"/>
    </row>
    <row r="15" spans="1:12" ht="18.75">
      <c r="A15" s="102" t="s">
        <v>141</v>
      </c>
      <c r="B15" s="102"/>
      <c r="C15" s="102"/>
      <c r="D15" s="102"/>
      <c r="E15" s="102"/>
      <c r="F15" s="102"/>
      <c r="G15" s="102"/>
      <c r="H15" s="102"/>
      <c r="I15" s="102"/>
      <c r="J15" s="102"/>
      <c r="K15" s="24"/>
      <c r="L15" s="43"/>
    </row>
    <row r="16" spans="1:12" ht="18.75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24"/>
      <c r="L16" s="43"/>
    </row>
    <row r="17" spans="1:12" ht="18.7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24"/>
      <c r="L17" s="43"/>
    </row>
    <row r="18" spans="1:12" ht="18.75">
      <c r="A18" s="101" t="s">
        <v>142</v>
      </c>
      <c r="B18" s="101"/>
      <c r="C18" s="101" t="s">
        <v>61</v>
      </c>
      <c r="D18" s="101"/>
      <c r="E18" s="101"/>
      <c r="F18" s="101"/>
      <c r="G18" s="101"/>
      <c r="H18" s="101"/>
      <c r="I18" s="101"/>
      <c r="J18" s="101"/>
      <c r="K18" s="24"/>
      <c r="L18" s="43"/>
    </row>
    <row r="19" spans="1:12" ht="18.75">
      <c r="A19" s="101" t="s">
        <v>62</v>
      </c>
      <c r="B19" s="101"/>
      <c r="C19" s="101"/>
      <c r="D19" s="101" t="s">
        <v>63</v>
      </c>
      <c r="E19" s="101"/>
      <c r="F19" s="101"/>
      <c r="G19" s="101"/>
      <c r="H19" s="101"/>
      <c r="I19" s="101"/>
      <c r="J19" s="101"/>
      <c r="K19" s="30" t="s">
        <v>64</v>
      </c>
      <c r="L19" s="43">
        <v>383</v>
      </c>
    </row>
    <row r="20" spans="1:12" ht="18.75">
      <c r="A20" s="100" t="s">
        <v>65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</row>
    <row r="21" spans="1:12" ht="18.75">
      <c r="A21" s="100" t="s">
        <v>66</v>
      </c>
      <c r="B21" s="100"/>
      <c r="C21" s="100"/>
      <c r="D21" s="100"/>
      <c r="E21" s="100"/>
      <c r="F21" s="100"/>
      <c r="G21" s="100" t="s">
        <v>67</v>
      </c>
      <c r="H21" s="100"/>
      <c r="I21" s="100" t="s">
        <v>68</v>
      </c>
      <c r="J21" s="100"/>
      <c r="K21" s="100"/>
      <c r="L21" s="100"/>
    </row>
    <row r="22" spans="1:12" ht="18.75">
      <c r="A22" s="100" t="s">
        <v>69</v>
      </c>
      <c r="B22" s="100"/>
      <c r="C22" s="100"/>
      <c r="D22" s="100"/>
      <c r="E22" s="100"/>
      <c r="F22" s="100"/>
      <c r="G22" s="100" t="s">
        <v>70</v>
      </c>
      <c r="H22" s="100"/>
      <c r="I22" s="100" t="s">
        <v>71</v>
      </c>
      <c r="J22" s="100"/>
      <c r="K22" s="100"/>
      <c r="L22" s="100"/>
    </row>
    <row r="23" spans="1:12" ht="18.75">
      <c r="A23" s="100" t="s">
        <v>143</v>
      </c>
      <c r="B23" s="100"/>
      <c r="C23" s="100"/>
      <c r="D23" s="100"/>
      <c r="E23" s="100"/>
      <c r="F23" s="100"/>
      <c r="G23" s="100" t="s">
        <v>70</v>
      </c>
      <c r="H23" s="100"/>
      <c r="I23" s="100" t="s">
        <v>71</v>
      </c>
      <c r="J23" s="100"/>
      <c r="K23" s="100"/>
      <c r="L23" s="100"/>
    </row>
    <row r="24" spans="1:12" ht="18.75">
      <c r="A24" s="39"/>
      <c r="B24" s="39"/>
      <c r="C24" s="39"/>
      <c r="D24" s="39"/>
      <c r="E24" s="26"/>
      <c r="F24" s="26"/>
      <c r="G24" s="26"/>
      <c r="H24" s="26"/>
      <c r="I24" s="39"/>
      <c r="J24" s="39"/>
      <c r="K24" s="39"/>
      <c r="L24" s="39"/>
    </row>
    <row r="25" spans="1:12" ht="18.75" customHeight="1">
      <c r="A25" s="96" t="s">
        <v>205</v>
      </c>
      <c r="B25" s="96"/>
      <c r="C25" s="96"/>
      <c r="D25" s="96"/>
      <c r="E25" s="96"/>
      <c r="F25" s="96"/>
      <c r="G25" s="96" t="s">
        <v>70</v>
      </c>
      <c r="H25" s="96"/>
      <c r="I25" s="96" t="s">
        <v>71</v>
      </c>
      <c r="J25" s="96"/>
      <c r="K25" s="96"/>
      <c r="L25" s="96"/>
    </row>
    <row r="26" spans="1:12" ht="6" customHeight="1">
      <c r="A26" s="39"/>
      <c r="B26" s="39"/>
      <c r="C26" s="39"/>
      <c r="D26" s="39"/>
      <c r="E26" s="26"/>
      <c r="F26" s="26"/>
      <c r="G26" s="26"/>
      <c r="H26" s="26"/>
      <c r="I26" s="39"/>
      <c r="J26" s="39"/>
      <c r="K26" s="39"/>
      <c r="L26" s="39"/>
    </row>
    <row r="27" spans="1:12" ht="18.75" customHeight="1">
      <c r="A27" s="96" t="s">
        <v>144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</row>
    <row r="28" spans="1:12" ht="18.75" customHeight="1">
      <c r="A28" s="97" t="s">
        <v>178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8.75" customHeight="1">
      <c r="A29" s="97" t="s">
        <v>179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8.75" customHeight="1">
      <c r="A30" s="97" t="s">
        <v>180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36" customHeight="1">
      <c r="A31" s="97" t="s">
        <v>206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5.25" customHeight="1">
      <c r="A32" s="41"/>
      <c r="B32" s="41"/>
      <c r="C32" s="41"/>
      <c r="D32" s="41"/>
      <c r="E32" s="37"/>
      <c r="F32" s="37"/>
      <c r="G32" s="37"/>
      <c r="H32" s="37"/>
      <c r="I32" s="41"/>
      <c r="J32" s="41"/>
      <c r="K32" s="41"/>
      <c r="L32" s="41"/>
    </row>
    <row r="33" spans="1:12" ht="20.25" customHeight="1">
      <c r="A33" s="98" t="s">
        <v>145</v>
      </c>
      <c r="B33" s="98"/>
      <c r="C33" s="98"/>
      <c r="D33" s="98"/>
      <c r="E33" s="98"/>
      <c r="F33" s="98"/>
      <c r="G33" s="98"/>
      <c r="H33" s="98"/>
      <c r="I33" s="98" t="s">
        <v>72</v>
      </c>
      <c r="J33" s="98"/>
      <c r="K33" s="98"/>
      <c r="L33" s="98"/>
    </row>
    <row r="34" spans="1:12" ht="39" customHeight="1">
      <c r="A34" s="97" t="s">
        <v>207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57.75" customHeight="1">
      <c r="A35" s="97" t="s">
        <v>181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41.25" customHeight="1">
      <c r="A36" s="97" t="s">
        <v>182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45" customHeight="1">
      <c r="A37" s="97" t="s">
        <v>183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40.5" customHeight="1">
      <c r="A38" s="97" t="s">
        <v>184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20.25" customHeight="1">
      <c r="A39" s="97" t="s">
        <v>185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12" ht="37.5" customHeight="1">
      <c r="A40" s="97" t="s">
        <v>186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12" ht="20.25" customHeight="1">
      <c r="A41" s="97" t="s">
        <v>189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20.25" customHeight="1">
      <c r="A42" s="97" t="s">
        <v>187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20.25" customHeight="1">
      <c r="A43" s="97" t="s">
        <v>188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36.75" customHeight="1">
      <c r="A44" s="97" t="s">
        <v>190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37.5" customHeight="1">
      <c r="A45" s="97" t="s">
        <v>208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37.5" customHeight="1">
      <c r="A46" s="97" t="s">
        <v>191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59.25" customHeight="1">
      <c r="A47" s="110" t="s">
        <v>209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</row>
    <row r="48" spans="1:12" ht="18" customHeight="1">
      <c r="A48" s="108" t="s">
        <v>192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</row>
    <row r="49" spans="1:12" ht="38.25" customHeight="1">
      <c r="A49" s="108" t="s">
        <v>193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</row>
    <row r="50" spans="1:12" ht="21.75" customHeight="1">
      <c r="A50" s="108" t="s">
        <v>194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</row>
    <row r="51" spans="1:12" ht="11.25" customHeight="1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</row>
    <row r="52" spans="1:12" ht="41.25" customHeight="1">
      <c r="A52" s="99" t="s">
        <v>176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</row>
    <row r="53" spans="1:12" ht="74.25" customHeight="1">
      <c r="A53" s="109" t="s">
        <v>195</v>
      </c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</row>
    <row r="54" spans="1:12" ht="11.25" customHeight="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</row>
    <row r="55" spans="1:12" ht="63" customHeight="1">
      <c r="A55" s="99" t="s">
        <v>177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</row>
    <row r="56" spans="1:12" ht="21" customHeight="1">
      <c r="A56" s="95" t="s">
        <v>210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</row>
    <row r="57" spans="1:12" ht="18.75">
      <c r="A57" s="95" t="s">
        <v>146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</row>
    <row r="58" spans="1:12" ht="18.75">
      <c r="A58" s="95" t="s">
        <v>147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</row>
    <row r="59" spans="1:12" ht="18.75">
      <c r="A59" s="95" t="s">
        <v>148</v>
      </c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</row>
    <row r="60" spans="1:12" ht="18.75">
      <c r="A60" s="95" t="s">
        <v>146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</row>
    <row r="61" spans="1:12" ht="18.75">
      <c r="A61" s="95" t="s">
        <v>147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</row>
    <row r="62" spans="1:12" ht="18.75">
      <c r="A62" s="95" t="s">
        <v>196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</row>
    <row r="63" spans="1:12" ht="18.75">
      <c r="A63" s="95" t="s">
        <v>197</v>
      </c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</row>
    <row r="64" spans="1:12" ht="18.75">
      <c r="A64" s="95" t="s">
        <v>198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</row>
    <row r="65" spans="1:12" ht="18.75">
      <c r="A65" s="95" t="s">
        <v>199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</row>
    <row r="66" spans="1:12" ht="18.75">
      <c r="A66" s="95" t="s">
        <v>200</v>
      </c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</row>
    <row r="67" spans="1:12" ht="18.75">
      <c r="A67" s="95" t="s">
        <v>201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</row>
    <row r="68" spans="1:12" ht="18.75">
      <c r="A68" s="95" t="s">
        <v>202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</row>
    <row r="69" spans="1:12" ht="18.75">
      <c r="A69" s="95" t="s">
        <v>203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</row>
    <row r="70" spans="1:12">
      <c r="A70" s="33"/>
      <c r="B70" s="33"/>
      <c r="C70" s="33"/>
      <c r="D70" s="33"/>
      <c r="E70" s="34"/>
      <c r="F70" s="34"/>
      <c r="G70" s="34"/>
      <c r="H70" s="34"/>
      <c r="I70" s="35"/>
      <c r="J70" s="33"/>
      <c r="K70" s="33"/>
      <c r="L70" s="33"/>
    </row>
  </sheetData>
  <mergeCells count="57">
    <mergeCell ref="A48:L48"/>
    <mergeCell ref="A49:L49"/>
    <mergeCell ref="A50:L50"/>
    <mergeCell ref="A53:L53"/>
    <mergeCell ref="A43:L43"/>
    <mergeCell ref="A44:L44"/>
    <mergeCell ref="A45:L45"/>
    <mergeCell ref="A46:L46"/>
    <mergeCell ref="A47:L47"/>
    <mergeCell ref="A38:L38"/>
    <mergeCell ref="A39:L39"/>
    <mergeCell ref="A40:L40"/>
    <mergeCell ref="A41:L41"/>
    <mergeCell ref="A42:L42"/>
    <mergeCell ref="I1:L1"/>
    <mergeCell ref="A4:L6"/>
    <mergeCell ref="A7:L7"/>
    <mergeCell ref="D10:G10"/>
    <mergeCell ref="I10:J10"/>
    <mergeCell ref="A20:L20"/>
    <mergeCell ref="A21:L21"/>
    <mergeCell ref="A22:L22"/>
    <mergeCell ref="A23:L23"/>
    <mergeCell ref="A12:J12"/>
    <mergeCell ref="A13:J13"/>
    <mergeCell ref="A14:J14"/>
    <mergeCell ref="A15:J16"/>
    <mergeCell ref="A18:J18"/>
    <mergeCell ref="A19:J19"/>
    <mergeCell ref="A57:L57"/>
    <mergeCell ref="A25:L25"/>
    <mergeCell ref="A27:L27"/>
    <mergeCell ref="A28:L28"/>
    <mergeCell ref="A33:L33"/>
    <mergeCell ref="A34:L34"/>
    <mergeCell ref="A35:L35"/>
    <mergeCell ref="A36:L36"/>
    <mergeCell ref="A51:L51"/>
    <mergeCell ref="A52:L52"/>
    <mergeCell ref="A55:L55"/>
    <mergeCell ref="A56:L56"/>
    <mergeCell ref="A29:L29"/>
    <mergeCell ref="A30:L30"/>
    <mergeCell ref="A31:L31"/>
    <mergeCell ref="A37:L37"/>
    <mergeCell ref="A69:L69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</mergeCells>
  <pageMargins left="0.51181102362204722" right="0.31496062992125984" top="0.35433070866141736" bottom="0.35433070866141736" header="0" footer="0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I37" sqref="I37:L37"/>
    </sheetView>
  </sheetViews>
  <sheetFormatPr defaultRowHeight="15"/>
  <cols>
    <col min="8" max="8" width="93.42578125" customWidth="1"/>
    <col min="12" max="12" width="15.5703125" customWidth="1"/>
  </cols>
  <sheetData>
    <row r="1" spans="1:12" ht="22.5" customHeight="1">
      <c r="J1" s="44" t="s">
        <v>152</v>
      </c>
      <c r="K1" s="45"/>
    </row>
    <row r="2" spans="1:12" ht="18.75" customHeight="1">
      <c r="A2" s="96" t="s">
        <v>216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8.75">
      <c r="A3" s="24"/>
      <c r="B3" s="24"/>
      <c r="C3" s="24"/>
      <c r="D3" s="24"/>
      <c r="E3" s="25"/>
      <c r="F3" s="25"/>
      <c r="G3" s="25"/>
      <c r="H3" s="25"/>
      <c r="I3" s="36"/>
      <c r="J3" s="24"/>
      <c r="K3" s="24"/>
      <c r="L3" s="24"/>
    </row>
    <row r="4" spans="1:12" ht="15" customHeight="1">
      <c r="A4" s="111" t="s">
        <v>1</v>
      </c>
      <c r="B4" s="111"/>
      <c r="C4" s="111"/>
      <c r="D4" s="111"/>
      <c r="E4" s="111"/>
      <c r="F4" s="111"/>
      <c r="G4" s="111"/>
      <c r="H4" s="111"/>
      <c r="I4" s="111" t="s">
        <v>73</v>
      </c>
      <c r="J4" s="111"/>
      <c r="K4" s="111"/>
      <c r="L4" s="111"/>
    </row>
    <row r="5" spans="1:12" ht="27.75" customHeight="1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12" ht="18.75">
      <c r="A6" s="112" t="s">
        <v>74</v>
      </c>
      <c r="B6" s="112"/>
      <c r="C6" s="112"/>
      <c r="D6" s="112"/>
      <c r="E6" s="112"/>
      <c r="F6" s="112"/>
      <c r="G6" s="112"/>
      <c r="H6" s="112"/>
      <c r="I6" s="113">
        <v>4335493.5</v>
      </c>
      <c r="J6" s="113"/>
      <c r="K6" s="113"/>
      <c r="L6" s="113"/>
    </row>
    <row r="7" spans="1:12" ht="18.75">
      <c r="A7" s="114" t="s">
        <v>75</v>
      </c>
      <c r="B7" s="114"/>
      <c r="C7" s="114"/>
      <c r="D7" s="114"/>
      <c r="E7" s="114"/>
      <c r="F7" s="114"/>
      <c r="G7" s="114"/>
      <c r="H7" s="114"/>
      <c r="I7" s="113"/>
      <c r="J7" s="113"/>
      <c r="K7" s="113"/>
      <c r="L7" s="113"/>
    </row>
    <row r="8" spans="1:12" ht="18.75">
      <c r="A8" s="114" t="s">
        <v>76</v>
      </c>
      <c r="B8" s="114"/>
      <c r="C8" s="114"/>
      <c r="D8" s="114"/>
      <c r="E8" s="114"/>
      <c r="F8" s="114"/>
      <c r="G8" s="114"/>
      <c r="H8" s="114"/>
      <c r="I8" s="113"/>
      <c r="J8" s="113"/>
      <c r="K8" s="113"/>
      <c r="L8" s="113"/>
    </row>
    <row r="9" spans="1:12" ht="18.75">
      <c r="A9" s="114" t="s">
        <v>77</v>
      </c>
      <c r="B9" s="114"/>
      <c r="C9" s="114"/>
      <c r="D9" s="114"/>
      <c r="E9" s="114"/>
      <c r="F9" s="114"/>
      <c r="G9" s="114"/>
      <c r="H9" s="114"/>
      <c r="I9" s="113"/>
      <c r="J9" s="113"/>
      <c r="K9" s="113"/>
      <c r="L9" s="113"/>
    </row>
    <row r="10" spans="1:12" ht="39.75" customHeight="1">
      <c r="A10" s="114" t="s">
        <v>78</v>
      </c>
      <c r="B10" s="114"/>
      <c r="C10" s="114"/>
      <c r="D10" s="114"/>
      <c r="E10" s="114"/>
      <c r="F10" s="114"/>
      <c r="G10" s="114"/>
      <c r="H10" s="114"/>
      <c r="I10" s="113"/>
      <c r="J10" s="113"/>
      <c r="K10" s="113"/>
      <c r="L10" s="113"/>
    </row>
    <row r="11" spans="1:12" ht="18.75">
      <c r="A11" s="114" t="s">
        <v>79</v>
      </c>
      <c r="B11" s="114"/>
      <c r="C11" s="114"/>
      <c r="D11" s="114"/>
      <c r="E11" s="114"/>
      <c r="F11" s="114"/>
      <c r="G11" s="114"/>
      <c r="H11" s="114"/>
      <c r="I11" s="113">
        <v>4335493.5</v>
      </c>
      <c r="J11" s="113"/>
      <c r="K11" s="113"/>
      <c r="L11" s="113"/>
    </row>
    <row r="12" spans="1:12" ht="18.75">
      <c r="A12" s="114" t="s">
        <v>80</v>
      </c>
      <c r="B12" s="114"/>
      <c r="C12" s="114"/>
      <c r="D12" s="114"/>
      <c r="E12" s="114"/>
      <c r="F12" s="114"/>
      <c r="G12" s="114"/>
      <c r="H12" s="114"/>
      <c r="I12" s="113"/>
      <c r="J12" s="113"/>
      <c r="K12" s="113"/>
      <c r="L12" s="113"/>
    </row>
    <row r="13" spans="1:12" ht="18.75">
      <c r="A13" s="114" t="s">
        <v>81</v>
      </c>
      <c r="B13" s="114"/>
      <c r="C13" s="114"/>
      <c r="D13" s="114"/>
      <c r="E13" s="114"/>
      <c r="F13" s="114"/>
      <c r="G13" s="114"/>
      <c r="H13" s="114"/>
      <c r="I13" s="113"/>
      <c r="J13" s="113"/>
      <c r="K13" s="113"/>
      <c r="L13" s="113"/>
    </row>
    <row r="14" spans="1:12" ht="18.75">
      <c r="A14" s="114" t="s">
        <v>82</v>
      </c>
      <c r="B14" s="114"/>
      <c r="C14" s="114"/>
      <c r="D14" s="114"/>
      <c r="E14" s="114"/>
      <c r="F14" s="114"/>
      <c r="G14" s="114"/>
      <c r="H14" s="114"/>
      <c r="I14" s="113">
        <v>287925.64</v>
      </c>
      <c r="J14" s="113"/>
      <c r="K14" s="113"/>
      <c r="L14" s="113"/>
    </row>
    <row r="15" spans="1:12" ht="18.75">
      <c r="A15" s="114" t="s">
        <v>77</v>
      </c>
      <c r="B15" s="114"/>
      <c r="C15" s="114"/>
      <c r="D15" s="114"/>
      <c r="E15" s="114"/>
      <c r="F15" s="114"/>
      <c r="G15" s="114"/>
      <c r="H15" s="114"/>
      <c r="I15" s="113"/>
      <c r="J15" s="113"/>
      <c r="K15" s="113"/>
      <c r="L15" s="113"/>
    </row>
    <row r="16" spans="1:12" ht="18.75">
      <c r="A16" s="114" t="s">
        <v>83</v>
      </c>
      <c r="B16" s="114"/>
      <c r="C16" s="114"/>
      <c r="D16" s="114"/>
      <c r="E16" s="114"/>
      <c r="F16" s="114"/>
      <c r="G16" s="114"/>
      <c r="H16" s="114"/>
      <c r="I16" s="113">
        <v>59902.559999999998</v>
      </c>
      <c r="J16" s="113"/>
      <c r="K16" s="113"/>
      <c r="L16" s="113"/>
    </row>
    <row r="17" spans="1:12" ht="18.75">
      <c r="A17" s="114" t="s">
        <v>84</v>
      </c>
      <c r="B17" s="114"/>
      <c r="C17" s="114"/>
      <c r="D17" s="114"/>
      <c r="E17" s="114"/>
      <c r="F17" s="114"/>
      <c r="G17" s="114"/>
      <c r="H17" s="114"/>
      <c r="I17" s="113"/>
      <c r="J17" s="113"/>
      <c r="K17" s="113"/>
      <c r="L17" s="113"/>
    </row>
    <row r="18" spans="1:12" ht="18.75">
      <c r="A18" s="112" t="s">
        <v>85</v>
      </c>
      <c r="B18" s="112"/>
      <c r="C18" s="112"/>
      <c r="D18" s="112"/>
      <c r="E18" s="112"/>
      <c r="F18" s="112"/>
      <c r="G18" s="112"/>
      <c r="H18" s="112"/>
      <c r="I18" s="113"/>
      <c r="J18" s="113"/>
      <c r="K18" s="113"/>
      <c r="L18" s="113"/>
    </row>
    <row r="19" spans="1:12" ht="18.75">
      <c r="A19" s="114" t="s">
        <v>86</v>
      </c>
      <c r="B19" s="114"/>
      <c r="C19" s="114"/>
      <c r="D19" s="114"/>
      <c r="E19" s="114"/>
      <c r="F19" s="114"/>
      <c r="G19" s="114"/>
      <c r="H19" s="114"/>
      <c r="I19" s="113"/>
      <c r="J19" s="113"/>
      <c r="K19" s="113"/>
      <c r="L19" s="113"/>
    </row>
    <row r="20" spans="1:12" ht="18.75">
      <c r="A20" s="114" t="s">
        <v>87</v>
      </c>
      <c r="B20" s="114"/>
      <c r="C20" s="114"/>
      <c r="D20" s="114"/>
      <c r="E20" s="114"/>
      <c r="F20" s="114"/>
      <c r="G20" s="114"/>
      <c r="H20" s="114"/>
      <c r="I20" s="113"/>
      <c r="J20" s="113"/>
      <c r="K20" s="113"/>
      <c r="L20" s="113"/>
    </row>
    <row r="21" spans="1:12" ht="16.5" customHeight="1">
      <c r="A21" s="114" t="s">
        <v>88</v>
      </c>
      <c r="B21" s="114"/>
      <c r="C21" s="114"/>
      <c r="D21" s="114"/>
      <c r="E21" s="114"/>
      <c r="F21" s="114"/>
      <c r="G21" s="114"/>
      <c r="H21" s="114"/>
      <c r="I21" s="113">
        <v>3383.3</v>
      </c>
      <c r="J21" s="113"/>
      <c r="K21" s="113"/>
      <c r="L21" s="113"/>
    </row>
    <row r="22" spans="1:12" ht="18.75">
      <c r="A22" s="114" t="s">
        <v>89</v>
      </c>
      <c r="B22" s="114"/>
      <c r="C22" s="114"/>
      <c r="D22" s="114"/>
      <c r="E22" s="114"/>
      <c r="F22" s="114"/>
      <c r="G22" s="114"/>
      <c r="H22" s="114"/>
      <c r="I22" s="113">
        <v>3384.3</v>
      </c>
      <c r="J22" s="113"/>
      <c r="K22" s="113"/>
      <c r="L22" s="113"/>
    </row>
    <row r="23" spans="1:12" ht="18.75">
      <c r="A23" s="114" t="s">
        <v>90</v>
      </c>
      <c r="B23" s="114"/>
      <c r="C23" s="114"/>
      <c r="D23" s="114"/>
      <c r="E23" s="114"/>
      <c r="F23" s="114"/>
      <c r="G23" s="114"/>
      <c r="H23" s="114"/>
      <c r="I23" s="113"/>
      <c r="J23" s="113"/>
      <c r="K23" s="113"/>
      <c r="L23" s="113"/>
    </row>
    <row r="24" spans="1:12" ht="18.75">
      <c r="A24" s="114" t="s">
        <v>91</v>
      </c>
      <c r="B24" s="114"/>
      <c r="C24" s="114"/>
      <c r="D24" s="114"/>
      <c r="E24" s="114"/>
      <c r="F24" s="114"/>
      <c r="G24" s="114"/>
      <c r="H24" s="114"/>
      <c r="I24" s="113"/>
      <c r="J24" s="113"/>
      <c r="K24" s="113"/>
      <c r="L24" s="113"/>
    </row>
    <row r="25" spans="1:12" ht="18.75">
      <c r="A25" s="114" t="s">
        <v>92</v>
      </c>
      <c r="B25" s="114"/>
      <c r="C25" s="114"/>
      <c r="D25" s="114"/>
      <c r="E25" s="114"/>
      <c r="F25" s="114"/>
      <c r="G25" s="114"/>
      <c r="H25" s="114"/>
      <c r="I25" s="113"/>
      <c r="J25" s="113"/>
      <c r="K25" s="113"/>
      <c r="L25" s="113"/>
    </row>
    <row r="26" spans="1:12" ht="18.75">
      <c r="A26" s="114" t="s">
        <v>93</v>
      </c>
      <c r="B26" s="114"/>
      <c r="C26" s="114"/>
      <c r="D26" s="114"/>
      <c r="E26" s="114"/>
      <c r="F26" s="114"/>
      <c r="G26" s="114"/>
      <c r="H26" s="114"/>
      <c r="I26" s="113"/>
      <c r="J26" s="113"/>
      <c r="K26" s="113"/>
      <c r="L26" s="113"/>
    </row>
    <row r="27" spans="1:12" ht="18.75">
      <c r="A27" s="114" t="s">
        <v>94</v>
      </c>
      <c r="B27" s="114"/>
      <c r="C27" s="114"/>
      <c r="D27" s="114"/>
      <c r="E27" s="114"/>
      <c r="F27" s="114"/>
      <c r="G27" s="114"/>
      <c r="H27" s="114"/>
      <c r="I27" s="113"/>
      <c r="J27" s="113"/>
      <c r="K27" s="113"/>
      <c r="L27" s="113"/>
    </row>
    <row r="28" spans="1:12" ht="18.75">
      <c r="A28" s="114" t="s">
        <v>95</v>
      </c>
      <c r="B28" s="114"/>
      <c r="C28" s="114"/>
      <c r="D28" s="114"/>
      <c r="E28" s="114"/>
      <c r="F28" s="114"/>
      <c r="G28" s="114"/>
      <c r="H28" s="114"/>
      <c r="I28" s="113"/>
      <c r="J28" s="113"/>
      <c r="K28" s="113"/>
      <c r="L28" s="113"/>
    </row>
    <row r="29" spans="1:12" ht="18.75">
      <c r="A29" s="114" t="s">
        <v>96</v>
      </c>
      <c r="B29" s="114"/>
      <c r="C29" s="114"/>
      <c r="D29" s="114"/>
      <c r="E29" s="114"/>
      <c r="F29" s="114"/>
      <c r="G29" s="114"/>
      <c r="H29" s="114"/>
      <c r="I29" s="113"/>
      <c r="J29" s="113"/>
      <c r="K29" s="113"/>
      <c r="L29" s="113"/>
    </row>
    <row r="30" spans="1:12" ht="18.75">
      <c r="A30" s="114" t="s">
        <v>97</v>
      </c>
      <c r="B30" s="114"/>
      <c r="C30" s="114"/>
      <c r="D30" s="114"/>
      <c r="E30" s="114"/>
      <c r="F30" s="114"/>
      <c r="G30" s="114"/>
      <c r="H30" s="114"/>
      <c r="I30" s="113"/>
      <c r="J30" s="113"/>
      <c r="K30" s="113"/>
      <c r="L30" s="113"/>
    </row>
    <row r="31" spans="1:12" ht="18.75">
      <c r="A31" s="114" t="s">
        <v>98</v>
      </c>
      <c r="B31" s="114"/>
      <c r="C31" s="114"/>
      <c r="D31" s="114"/>
      <c r="E31" s="114"/>
      <c r="F31" s="114"/>
      <c r="G31" s="114"/>
      <c r="H31" s="114"/>
      <c r="I31" s="113"/>
      <c r="J31" s="113"/>
      <c r="K31" s="113"/>
      <c r="L31" s="113"/>
    </row>
    <row r="32" spans="1:12" ht="39.75" customHeight="1">
      <c r="A32" s="114" t="s">
        <v>99</v>
      </c>
      <c r="B32" s="114"/>
      <c r="C32" s="114"/>
      <c r="D32" s="114"/>
      <c r="E32" s="114"/>
      <c r="F32" s="114"/>
      <c r="G32" s="114"/>
      <c r="H32" s="114"/>
      <c r="I32" s="113"/>
      <c r="J32" s="113"/>
      <c r="K32" s="113"/>
      <c r="L32" s="113"/>
    </row>
    <row r="33" spans="1:12" ht="18.75">
      <c r="A33" s="114" t="s">
        <v>100</v>
      </c>
      <c r="B33" s="114"/>
      <c r="C33" s="114"/>
      <c r="D33" s="114"/>
      <c r="E33" s="114"/>
      <c r="F33" s="114"/>
      <c r="G33" s="114"/>
      <c r="H33" s="114"/>
      <c r="I33" s="113"/>
      <c r="J33" s="113"/>
      <c r="K33" s="113"/>
      <c r="L33" s="113"/>
    </row>
    <row r="34" spans="1:12" ht="18.75">
      <c r="A34" s="114" t="s">
        <v>101</v>
      </c>
      <c r="B34" s="114"/>
      <c r="C34" s="114"/>
      <c r="D34" s="114"/>
      <c r="E34" s="114"/>
      <c r="F34" s="114"/>
      <c r="G34" s="114"/>
      <c r="H34" s="114"/>
      <c r="I34" s="113">
        <v>4251.53</v>
      </c>
      <c r="J34" s="113"/>
      <c r="K34" s="113"/>
      <c r="L34" s="113"/>
    </row>
    <row r="35" spans="1:12" ht="18.75">
      <c r="A35" s="114" t="s">
        <v>102</v>
      </c>
      <c r="B35" s="114"/>
      <c r="C35" s="114"/>
      <c r="D35" s="114"/>
      <c r="E35" s="114"/>
      <c r="F35" s="114"/>
      <c r="G35" s="114"/>
      <c r="H35" s="114"/>
      <c r="I35" s="113"/>
      <c r="J35" s="113"/>
      <c r="K35" s="113"/>
      <c r="L35" s="113"/>
    </row>
    <row r="36" spans="1:12" ht="18.75">
      <c r="A36" s="114" t="s">
        <v>103</v>
      </c>
      <c r="B36" s="114"/>
      <c r="C36" s="114"/>
      <c r="D36" s="114"/>
      <c r="E36" s="114"/>
      <c r="F36" s="114"/>
      <c r="G36" s="114"/>
      <c r="H36" s="114"/>
      <c r="I36" s="113"/>
      <c r="J36" s="113"/>
      <c r="K36" s="113"/>
      <c r="L36" s="113"/>
    </row>
    <row r="37" spans="1:12" ht="18.75">
      <c r="A37" s="114" t="s">
        <v>104</v>
      </c>
      <c r="B37" s="114"/>
      <c r="C37" s="114"/>
      <c r="D37" s="114"/>
      <c r="E37" s="114"/>
      <c r="F37" s="114"/>
      <c r="G37" s="114"/>
      <c r="H37" s="114"/>
      <c r="I37" s="113"/>
      <c r="J37" s="113"/>
      <c r="K37" s="113"/>
      <c r="L37" s="113"/>
    </row>
    <row r="38" spans="1:12" ht="18.75">
      <c r="A38" s="114" t="s">
        <v>105</v>
      </c>
      <c r="B38" s="114"/>
      <c r="C38" s="114"/>
      <c r="D38" s="114"/>
      <c r="E38" s="114"/>
      <c r="F38" s="114"/>
      <c r="G38" s="114"/>
      <c r="H38" s="114"/>
      <c r="I38" s="113"/>
      <c r="J38" s="113"/>
      <c r="K38" s="113"/>
      <c r="L38" s="113"/>
    </row>
    <row r="39" spans="1:12" ht="18.75">
      <c r="A39" s="114" t="s">
        <v>106</v>
      </c>
      <c r="B39" s="114"/>
      <c r="C39" s="114"/>
      <c r="D39" s="114"/>
      <c r="E39" s="114"/>
      <c r="F39" s="114"/>
      <c r="G39" s="114"/>
      <c r="H39" s="114"/>
      <c r="I39" s="113"/>
      <c r="J39" s="113"/>
      <c r="K39" s="113"/>
      <c r="L39" s="113"/>
    </row>
    <row r="40" spans="1:12" ht="18.75">
      <c r="A40" s="114" t="s">
        <v>107</v>
      </c>
      <c r="B40" s="114"/>
      <c r="C40" s="114"/>
      <c r="D40" s="114"/>
      <c r="E40" s="114"/>
      <c r="F40" s="114"/>
      <c r="G40" s="114"/>
      <c r="H40" s="114"/>
      <c r="I40" s="113"/>
      <c r="J40" s="113"/>
      <c r="K40" s="113"/>
      <c r="L40" s="113"/>
    </row>
    <row r="41" spans="1:12" ht="18.75">
      <c r="A41" s="114" t="s">
        <v>108</v>
      </c>
      <c r="B41" s="114"/>
      <c r="C41" s="114"/>
      <c r="D41" s="114"/>
      <c r="E41" s="114"/>
      <c r="F41" s="114"/>
      <c r="G41" s="114"/>
      <c r="H41" s="114"/>
      <c r="I41" s="113"/>
      <c r="J41" s="113"/>
      <c r="K41" s="113"/>
      <c r="L41" s="113"/>
    </row>
    <row r="42" spans="1:12" ht="18.75">
      <c r="A42" s="114" t="s">
        <v>109</v>
      </c>
      <c r="B42" s="114"/>
      <c r="C42" s="114"/>
      <c r="D42" s="114"/>
      <c r="E42" s="114"/>
      <c r="F42" s="114"/>
      <c r="G42" s="114"/>
      <c r="H42" s="114"/>
      <c r="I42" s="113"/>
      <c r="J42" s="113"/>
      <c r="K42" s="113"/>
      <c r="L42" s="113"/>
    </row>
    <row r="43" spans="1:12" ht="18.75">
      <c r="A43" s="114" t="s">
        <v>110</v>
      </c>
      <c r="B43" s="114"/>
      <c r="C43" s="114"/>
      <c r="D43" s="114"/>
      <c r="E43" s="114"/>
      <c r="F43" s="114"/>
      <c r="G43" s="114"/>
      <c r="H43" s="114"/>
      <c r="I43" s="113"/>
      <c r="J43" s="113"/>
      <c r="K43" s="113"/>
      <c r="L43" s="113"/>
    </row>
    <row r="44" spans="1:12" ht="18.75">
      <c r="A44" s="112" t="s">
        <v>111</v>
      </c>
      <c r="B44" s="112"/>
      <c r="C44" s="112"/>
      <c r="D44" s="112"/>
      <c r="E44" s="112"/>
      <c r="F44" s="112"/>
      <c r="G44" s="112"/>
      <c r="H44" s="112"/>
      <c r="I44" s="113"/>
      <c r="J44" s="113"/>
      <c r="K44" s="113"/>
      <c r="L44" s="113"/>
    </row>
    <row r="45" spans="1:12" ht="18.75">
      <c r="A45" s="114" t="s">
        <v>86</v>
      </c>
      <c r="B45" s="114"/>
      <c r="C45" s="114"/>
      <c r="D45" s="114"/>
      <c r="E45" s="114"/>
      <c r="F45" s="114"/>
      <c r="G45" s="114"/>
      <c r="H45" s="114"/>
      <c r="I45" s="113"/>
      <c r="J45" s="113"/>
      <c r="K45" s="113"/>
      <c r="L45" s="113"/>
    </row>
    <row r="46" spans="1:12" ht="18.75">
      <c r="A46" s="114" t="s">
        <v>112</v>
      </c>
      <c r="B46" s="114"/>
      <c r="C46" s="114"/>
      <c r="D46" s="114"/>
      <c r="E46" s="114"/>
      <c r="F46" s="114"/>
      <c r="G46" s="114"/>
      <c r="H46" s="114"/>
      <c r="I46" s="113"/>
      <c r="J46" s="113"/>
      <c r="K46" s="113"/>
      <c r="L46" s="113"/>
    </row>
    <row r="47" spans="1:12" ht="19.5" customHeight="1">
      <c r="A47" s="114" t="s">
        <v>113</v>
      </c>
      <c r="B47" s="114"/>
      <c r="C47" s="114"/>
      <c r="D47" s="114"/>
      <c r="E47" s="114"/>
      <c r="F47" s="114"/>
      <c r="G47" s="114"/>
      <c r="H47" s="114"/>
      <c r="I47" s="113">
        <v>87964.78</v>
      </c>
      <c r="J47" s="113"/>
      <c r="K47" s="113"/>
      <c r="L47" s="113"/>
    </row>
    <row r="48" spans="1:12" ht="18.75">
      <c r="A48" s="114" t="s">
        <v>100</v>
      </c>
      <c r="B48" s="114"/>
      <c r="C48" s="114"/>
      <c r="D48" s="114"/>
      <c r="E48" s="114"/>
      <c r="F48" s="114"/>
      <c r="G48" s="114"/>
      <c r="H48" s="114"/>
      <c r="I48" s="113"/>
      <c r="J48" s="113"/>
      <c r="K48" s="113"/>
      <c r="L48" s="113"/>
    </row>
    <row r="49" spans="1:12" ht="18.75">
      <c r="A49" s="114" t="s">
        <v>114</v>
      </c>
      <c r="B49" s="114"/>
      <c r="C49" s="114"/>
      <c r="D49" s="114"/>
      <c r="E49" s="114"/>
      <c r="F49" s="114"/>
      <c r="G49" s="114"/>
      <c r="H49" s="114"/>
      <c r="I49" s="113"/>
      <c r="J49" s="113"/>
      <c r="K49" s="113"/>
      <c r="L49" s="113"/>
    </row>
    <row r="50" spans="1:12" ht="18.75">
      <c r="A50" s="114" t="s">
        <v>115</v>
      </c>
      <c r="B50" s="114"/>
      <c r="C50" s="114"/>
      <c r="D50" s="114"/>
      <c r="E50" s="114"/>
      <c r="F50" s="114"/>
      <c r="G50" s="114"/>
      <c r="H50" s="114"/>
      <c r="I50" s="113"/>
      <c r="J50" s="113"/>
      <c r="K50" s="113"/>
      <c r="L50" s="113"/>
    </row>
    <row r="51" spans="1:12" ht="18.75">
      <c r="A51" s="114" t="s">
        <v>116</v>
      </c>
      <c r="B51" s="114"/>
      <c r="C51" s="114"/>
      <c r="D51" s="114"/>
      <c r="E51" s="114"/>
      <c r="F51" s="114"/>
      <c r="G51" s="114"/>
      <c r="H51" s="114"/>
      <c r="I51" s="113"/>
      <c r="J51" s="113"/>
      <c r="K51" s="113"/>
      <c r="L51" s="113"/>
    </row>
    <row r="52" spans="1:12" ht="18.75">
      <c r="A52" s="114" t="s">
        <v>117</v>
      </c>
      <c r="B52" s="114"/>
      <c r="C52" s="114"/>
      <c r="D52" s="114"/>
      <c r="E52" s="114"/>
      <c r="F52" s="114"/>
      <c r="G52" s="114"/>
      <c r="H52" s="114"/>
      <c r="I52" s="113"/>
      <c r="J52" s="113"/>
      <c r="K52" s="113"/>
      <c r="L52" s="113"/>
    </row>
    <row r="53" spans="1:12" ht="18.75">
      <c r="A53" s="114" t="s">
        <v>118</v>
      </c>
      <c r="B53" s="114"/>
      <c r="C53" s="114"/>
      <c r="D53" s="114"/>
      <c r="E53" s="114"/>
      <c r="F53" s="114"/>
      <c r="G53" s="114"/>
      <c r="H53" s="114"/>
      <c r="I53" s="113"/>
      <c r="J53" s="113"/>
      <c r="K53" s="113"/>
      <c r="L53" s="113"/>
    </row>
    <row r="54" spans="1:12" ht="18.75">
      <c r="A54" s="114" t="s">
        <v>119</v>
      </c>
      <c r="B54" s="114"/>
      <c r="C54" s="114"/>
      <c r="D54" s="114"/>
      <c r="E54" s="114"/>
      <c r="F54" s="114"/>
      <c r="G54" s="114"/>
      <c r="H54" s="114"/>
      <c r="I54" s="113">
        <v>87964.78</v>
      </c>
      <c r="J54" s="113"/>
      <c r="K54" s="113"/>
      <c r="L54" s="113"/>
    </row>
    <row r="55" spans="1:12" ht="18.75">
      <c r="A55" s="114" t="s">
        <v>120</v>
      </c>
      <c r="B55" s="114"/>
      <c r="C55" s="114"/>
      <c r="D55" s="114"/>
      <c r="E55" s="114"/>
      <c r="F55" s="114"/>
      <c r="G55" s="114"/>
      <c r="H55" s="114"/>
      <c r="I55" s="113"/>
      <c r="J55" s="113"/>
      <c r="K55" s="113"/>
      <c r="L55" s="113"/>
    </row>
    <row r="56" spans="1:12" ht="18.75">
      <c r="A56" s="114" t="s">
        <v>121</v>
      </c>
      <c r="B56" s="114"/>
      <c r="C56" s="114"/>
      <c r="D56" s="114"/>
      <c r="E56" s="114"/>
      <c r="F56" s="114"/>
      <c r="G56" s="114"/>
      <c r="H56" s="114"/>
      <c r="I56" s="113"/>
      <c r="J56" s="113"/>
      <c r="K56" s="113"/>
      <c r="L56" s="113"/>
    </row>
    <row r="57" spans="1:12" ht="18.75">
      <c r="A57" s="114" t="s">
        <v>122</v>
      </c>
      <c r="B57" s="114"/>
      <c r="C57" s="114"/>
      <c r="D57" s="114"/>
      <c r="E57" s="114"/>
      <c r="F57" s="114"/>
      <c r="G57" s="114"/>
      <c r="H57" s="114"/>
      <c r="I57" s="113"/>
      <c r="J57" s="113"/>
      <c r="K57" s="113"/>
      <c r="L57" s="113"/>
    </row>
    <row r="58" spans="1:12" ht="18.75">
      <c r="A58" s="114" t="s">
        <v>123</v>
      </c>
      <c r="B58" s="114"/>
      <c r="C58" s="114"/>
      <c r="D58" s="114"/>
      <c r="E58" s="114"/>
      <c r="F58" s="114"/>
      <c r="G58" s="114"/>
      <c r="H58" s="114"/>
      <c r="I58" s="113"/>
      <c r="J58" s="113"/>
      <c r="K58" s="113"/>
      <c r="L58" s="113"/>
    </row>
    <row r="59" spans="1:12" ht="18.75">
      <c r="A59" s="114" t="s">
        <v>124</v>
      </c>
      <c r="B59" s="114"/>
      <c r="C59" s="114"/>
      <c r="D59" s="114"/>
      <c r="E59" s="114"/>
      <c r="F59" s="114"/>
      <c r="G59" s="114"/>
      <c r="H59" s="114"/>
      <c r="I59" s="113"/>
      <c r="J59" s="113"/>
      <c r="K59" s="113"/>
      <c r="L59" s="113"/>
    </row>
    <row r="60" spans="1:12" ht="18.75">
      <c r="A60" s="114" t="s">
        <v>125</v>
      </c>
      <c r="B60" s="114"/>
      <c r="C60" s="114"/>
      <c r="D60" s="114"/>
      <c r="E60" s="114"/>
      <c r="F60" s="114"/>
      <c r="G60" s="114"/>
      <c r="H60" s="114"/>
      <c r="I60" s="113"/>
      <c r="J60" s="113"/>
      <c r="K60" s="113"/>
      <c r="L60" s="113"/>
    </row>
    <row r="61" spans="1:12" ht="18.75">
      <c r="A61" s="114" t="s">
        <v>126</v>
      </c>
      <c r="B61" s="114"/>
      <c r="C61" s="114"/>
      <c r="D61" s="114"/>
      <c r="E61" s="114"/>
      <c r="F61" s="114"/>
      <c r="G61" s="114"/>
      <c r="H61" s="114"/>
      <c r="I61" s="113"/>
      <c r="J61" s="113"/>
      <c r="K61" s="113"/>
      <c r="L61" s="113"/>
    </row>
    <row r="62" spans="1:12" ht="41.25" customHeight="1">
      <c r="A62" s="114" t="s">
        <v>127</v>
      </c>
      <c r="B62" s="114"/>
      <c r="C62" s="114"/>
      <c r="D62" s="114"/>
      <c r="E62" s="114"/>
      <c r="F62" s="114"/>
      <c r="G62" s="114"/>
      <c r="H62" s="114"/>
      <c r="I62" s="113"/>
      <c r="J62" s="113"/>
      <c r="K62" s="113"/>
      <c r="L62" s="113"/>
    </row>
    <row r="63" spans="1:12" ht="18.75">
      <c r="A63" s="114" t="s">
        <v>100</v>
      </c>
      <c r="B63" s="114"/>
      <c r="C63" s="114"/>
      <c r="D63" s="114"/>
      <c r="E63" s="114"/>
      <c r="F63" s="114"/>
      <c r="G63" s="114"/>
      <c r="H63" s="114"/>
      <c r="I63" s="113"/>
      <c r="J63" s="113"/>
      <c r="K63" s="113"/>
      <c r="L63" s="113"/>
    </row>
    <row r="64" spans="1:12" ht="18.75">
      <c r="A64" s="114" t="s">
        <v>128</v>
      </c>
      <c r="B64" s="114"/>
      <c r="C64" s="114"/>
      <c r="D64" s="114"/>
      <c r="E64" s="114"/>
      <c r="F64" s="114"/>
      <c r="G64" s="114"/>
      <c r="H64" s="114"/>
      <c r="I64" s="113"/>
      <c r="J64" s="113"/>
      <c r="K64" s="113"/>
      <c r="L64" s="113"/>
    </row>
    <row r="65" spans="1:12" ht="18.75">
      <c r="A65" s="114" t="s">
        <v>129</v>
      </c>
      <c r="B65" s="114"/>
      <c r="C65" s="114"/>
      <c r="D65" s="114"/>
      <c r="E65" s="114"/>
      <c r="F65" s="114"/>
      <c r="G65" s="114"/>
      <c r="H65" s="114"/>
      <c r="I65" s="113"/>
      <c r="J65" s="113"/>
      <c r="K65" s="113"/>
      <c r="L65" s="113"/>
    </row>
    <row r="66" spans="1:12" ht="18.75">
      <c r="A66" s="114" t="s">
        <v>130</v>
      </c>
      <c r="B66" s="114"/>
      <c r="C66" s="114"/>
      <c r="D66" s="114"/>
      <c r="E66" s="114"/>
      <c r="F66" s="114"/>
      <c r="G66" s="114"/>
      <c r="H66" s="114"/>
      <c r="I66" s="113"/>
      <c r="J66" s="113"/>
      <c r="K66" s="113"/>
      <c r="L66" s="113"/>
    </row>
    <row r="67" spans="1:12" ht="18.75">
      <c r="A67" s="114" t="s">
        <v>131</v>
      </c>
      <c r="B67" s="114"/>
      <c r="C67" s="114"/>
      <c r="D67" s="114"/>
      <c r="E67" s="114"/>
      <c r="F67" s="114"/>
      <c r="G67" s="114"/>
      <c r="H67" s="114"/>
      <c r="I67" s="113"/>
      <c r="J67" s="113"/>
      <c r="K67" s="113"/>
      <c r="L67" s="113"/>
    </row>
    <row r="68" spans="1:12" ht="18.75">
      <c r="A68" s="114" t="s">
        <v>132</v>
      </c>
      <c r="B68" s="114"/>
      <c r="C68" s="114"/>
      <c r="D68" s="114"/>
      <c r="E68" s="114"/>
      <c r="F68" s="114"/>
      <c r="G68" s="114"/>
      <c r="H68" s="114"/>
      <c r="I68" s="113"/>
      <c r="J68" s="113"/>
      <c r="K68" s="113"/>
      <c r="L68" s="113"/>
    </row>
    <row r="69" spans="1:12" ht="18.75">
      <c r="A69" s="114" t="s">
        <v>133</v>
      </c>
      <c r="B69" s="114"/>
      <c r="C69" s="114"/>
      <c r="D69" s="114"/>
      <c r="E69" s="114"/>
      <c r="F69" s="114"/>
      <c r="G69" s="114"/>
      <c r="H69" s="114"/>
      <c r="I69" s="113"/>
      <c r="J69" s="113"/>
      <c r="K69" s="113"/>
      <c r="L69" s="113"/>
    </row>
    <row r="70" spans="1:12" ht="18.75">
      <c r="A70" s="114" t="s">
        <v>134</v>
      </c>
      <c r="B70" s="114"/>
      <c r="C70" s="114"/>
      <c r="D70" s="114"/>
      <c r="E70" s="114"/>
      <c r="F70" s="114"/>
      <c r="G70" s="114"/>
      <c r="H70" s="114"/>
      <c r="I70" s="113"/>
      <c r="J70" s="113"/>
      <c r="K70" s="113"/>
      <c r="L70" s="113"/>
    </row>
    <row r="71" spans="1:12" ht="18.75">
      <c r="A71" s="114" t="s">
        <v>135</v>
      </c>
      <c r="B71" s="114"/>
      <c r="C71" s="114"/>
      <c r="D71" s="114"/>
      <c r="E71" s="114"/>
      <c r="F71" s="114"/>
      <c r="G71" s="114"/>
      <c r="H71" s="114"/>
      <c r="I71" s="113"/>
      <c r="J71" s="113"/>
      <c r="K71" s="113"/>
      <c r="L71" s="113"/>
    </row>
    <row r="72" spans="1:12" ht="18.75">
      <c r="A72" s="114" t="s">
        <v>136</v>
      </c>
      <c r="B72" s="114"/>
      <c r="C72" s="114"/>
      <c r="D72" s="114"/>
      <c r="E72" s="114"/>
      <c r="F72" s="114"/>
      <c r="G72" s="114"/>
      <c r="H72" s="114"/>
      <c r="I72" s="113"/>
      <c r="J72" s="113"/>
      <c r="K72" s="113"/>
      <c r="L72" s="113"/>
    </row>
    <row r="73" spans="1:12" ht="18.75">
      <c r="A73" s="114" t="s">
        <v>137</v>
      </c>
      <c r="B73" s="114"/>
      <c r="C73" s="114"/>
      <c r="D73" s="114"/>
      <c r="E73" s="114"/>
      <c r="F73" s="114"/>
      <c r="G73" s="114"/>
      <c r="H73" s="114"/>
      <c r="I73" s="113"/>
      <c r="J73" s="113"/>
      <c r="K73" s="113"/>
      <c r="L73" s="113"/>
    </row>
    <row r="74" spans="1:12" ht="18.75">
      <c r="A74" s="114" t="s">
        <v>138</v>
      </c>
      <c r="B74" s="114"/>
      <c r="C74" s="114"/>
      <c r="D74" s="114"/>
      <c r="E74" s="114"/>
      <c r="F74" s="114"/>
      <c r="G74" s="114"/>
      <c r="H74" s="114"/>
      <c r="I74" s="113"/>
      <c r="J74" s="113"/>
      <c r="K74" s="113"/>
      <c r="L74" s="113"/>
    </row>
    <row r="75" spans="1:12" ht="18.75">
      <c r="A75" s="114" t="s">
        <v>139</v>
      </c>
      <c r="B75" s="114"/>
      <c r="C75" s="114"/>
      <c r="D75" s="114"/>
      <c r="E75" s="114"/>
      <c r="F75" s="114"/>
      <c r="G75" s="114"/>
      <c r="H75" s="114"/>
      <c r="I75" s="113"/>
      <c r="J75" s="113"/>
      <c r="K75" s="113"/>
      <c r="L75" s="113"/>
    </row>
    <row r="76" spans="1:12" ht="18.75">
      <c r="A76" s="114" t="s">
        <v>140</v>
      </c>
      <c r="B76" s="114"/>
      <c r="C76" s="114"/>
      <c r="D76" s="114"/>
      <c r="E76" s="114"/>
      <c r="F76" s="114"/>
      <c r="G76" s="114"/>
      <c r="H76" s="114"/>
      <c r="I76" s="113"/>
      <c r="J76" s="113"/>
      <c r="K76" s="113"/>
      <c r="L76" s="113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52"/>
  <sheetViews>
    <sheetView view="pageBreakPreview" zoomScale="65" zoomScaleNormal="76" zoomScaleSheetLayoutView="65" workbookViewId="0">
      <selection activeCell="A2" sqref="A2"/>
    </sheetView>
  </sheetViews>
  <sheetFormatPr defaultColWidth="9.140625" defaultRowHeight="15"/>
  <cols>
    <col min="1" max="1" width="35.5703125" style="69" customWidth="1"/>
    <col min="2" max="2" width="8" style="69" customWidth="1"/>
    <col min="3" max="3" width="8.140625" style="69" customWidth="1"/>
    <col min="4" max="4" width="12.7109375" style="69" customWidth="1"/>
    <col min="5" max="5" width="14.85546875" style="69" customWidth="1"/>
    <col min="6" max="6" width="17.140625" style="69" customWidth="1"/>
    <col min="7" max="7" width="16" style="69" customWidth="1"/>
    <col min="8" max="9" width="16.85546875" style="69" customWidth="1"/>
    <col min="10" max="10" width="14.7109375" style="69" customWidth="1"/>
    <col min="11" max="11" width="12.85546875" style="69" customWidth="1"/>
    <col min="12" max="13" width="13.7109375" style="69" customWidth="1"/>
    <col min="14" max="14" width="14.140625" style="69" customWidth="1"/>
    <col min="15" max="15" width="13" style="69" customWidth="1"/>
    <col min="16" max="16" width="14.42578125" style="69" customWidth="1"/>
    <col min="17" max="16384" width="9.140625" style="69"/>
  </cols>
  <sheetData>
    <row r="1" spans="1:16" ht="22.5" customHeight="1">
      <c r="A1" s="68" t="s">
        <v>217</v>
      </c>
      <c r="O1" s="69" t="s">
        <v>151</v>
      </c>
    </row>
    <row r="2" spans="1:16" ht="19.5" customHeight="1">
      <c r="A2" s="68" t="s">
        <v>222</v>
      </c>
      <c r="B2" s="68"/>
      <c r="C2" s="68"/>
      <c r="D2" s="68"/>
      <c r="E2" s="68"/>
      <c r="F2" s="68"/>
    </row>
    <row r="3" spans="1:16" ht="13.5" customHeight="1">
      <c r="A3" s="68"/>
      <c r="B3" s="68"/>
      <c r="C3" s="68"/>
      <c r="D3" s="68"/>
      <c r="E3" s="68"/>
      <c r="F3" s="68"/>
    </row>
    <row r="4" spans="1:16" ht="54.75" customHeight="1">
      <c r="A4" s="121" t="s">
        <v>1</v>
      </c>
      <c r="B4" s="121" t="s">
        <v>29</v>
      </c>
      <c r="C4" s="121" t="s">
        <v>2</v>
      </c>
      <c r="D4" s="121" t="s">
        <v>35</v>
      </c>
      <c r="E4" s="118">
        <v>2016</v>
      </c>
      <c r="F4" s="119"/>
      <c r="G4" s="119"/>
      <c r="H4" s="120"/>
      <c r="I4" s="115" t="s">
        <v>213</v>
      </c>
      <c r="J4" s="116"/>
      <c r="K4" s="116"/>
      <c r="L4" s="117"/>
      <c r="M4" s="115" t="s">
        <v>214</v>
      </c>
      <c r="N4" s="116"/>
      <c r="O4" s="116"/>
      <c r="P4" s="117"/>
    </row>
    <row r="5" spans="1:16" ht="187.5" customHeight="1">
      <c r="A5" s="122"/>
      <c r="B5" s="122"/>
      <c r="C5" s="122"/>
      <c r="D5" s="122"/>
      <c r="E5" s="70" t="s">
        <v>3</v>
      </c>
      <c r="F5" s="70" t="s">
        <v>4</v>
      </c>
      <c r="G5" s="70" t="s">
        <v>34</v>
      </c>
      <c r="H5" s="70" t="s">
        <v>5</v>
      </c>
      <c r="I5" s="70" t="s">
        <v>3</v>
      </c>
      <c r="J5" s="70" t="s">
        <v>4</v>
      </c>
      <c r="K5" s="70" t="s">
        <v>34</v>
      </c>
      <c r="L5" s="70" t="s">
        <v>5</v>
      </c>
      <c r="M5" s="70" t="s">
        <v>3</v>
      </c>
      <c r="N5" s="70" t="s">
        <v>4</v>
      </c>
      <c r="O5" s="70" t="s">
        <v>34</v>
      </c>
      <c r="P5" s="70" t="s">
        <v>5</v>
      </c>
    </row>
    <row r="6" spans="1:16" ht="38.25" customHeight="1">
      <c r="A6" s="71" t="s">
        <v>163</v>
      </c>
      <c r="B6" s="72">
        <v>100</v>
      </c>
      <c r="C6" s="73"/>
      <c r="D6" s="73"/>
      <c r="E6" s="74">
        <f>F6+G6+H6</f>
        <v>4277779.4800000004</v>
      </c>
      <c r="F6" s="74">
        <f t="shared" ref="F6:G6" si="0">F7+F8+F9+F10+F11+F12+F13</f>
        <v>3543641.41</v>
      </c>
      <c r="G6" s="74">
        <f t="shared" si="0"/>
        <v>698220.36</v>
      </c>
      <c r="H6" s="74">
        <f>H7+H8+H9+H10+H11+H12+H13</f>
        <v>35917.71</v>
      </c>
      <c r="I6" s="74">
        <f>J6+K6+L6</f>
        <v>3958962.3</v>
      </c>
      <c r="J6" s="74">
        <f t="shared" ref="J6:K6" si="1">J7+J8+J9+J10+J11+J12+J13</f>
        <v>3913962.3</v>
      </c>
      <c r="K6" s="74">
        <f t="shared" si="1"/>
        <v>0</v>
      </c>
      <c r="L6" s="74">
        <f>L7+L8+L9+L10+L11+L12+L13</f>
        <v>45000</v>
      </c>
      <c r="M6" s="74">
        <f>N6+O6+P6</f>
        <v>3958962.3</v>
      </c>
      <c r="N6" s="74">
        <f t="shared" ref="N6:O6" si="2">N7+N8+N9+N10+N11+N12+N13</f>
        <v>3913962.3</v>
      </c>
      <c r="O6" s="74">
        <f t="shared" si="2"/>
        <v>0</v>
      </c>
      <c r="P6" s="74">
        <f>P7+P8+P9+P10+P11+P12+P13</f>
        <v>45000</v>
      </c>
    </row>
    <row r="7" spans="1:16" ht="29.25" customHeight="1">
      <c r="A7" s="75" t="s">
        <v>164</v>
      </c>
      <c r="B7" s="72">
        <v>110</v>
      </c>
      <c r="C7" s="73"/>
      <c r="D7" s="73"/>
      <c r="E7" s="74">
        <f t="shared" ref="E7:E14" si="3">F7+G7+H7</f>
        <v>0</v>
      </c>
      <c r="F7" s="76"/>
      <c r="G7" s="76"/>
      <c r="H7" s="76"/>
      <c r="I7" s="74">
        <f t="shared" ref="I7:I13" si="4">J7+K7+L7</f>
        <v>0</v>
      </c>
      <c r="J7" s="76"/>
      <c r="K7" s="76"/>
      <c r="L7" s="76"/>
      <c r="M7" s="74">
        <f t="shared" ref="M7:M13" si="5">N7+O7+P7</f>
        <v>0</v>
      </c>
      <c r="N7" s="76"/>
      <c r="O7" s="76"/>
      <c r="P7" s="76"/>
    </row>
    <row r="8" spans="1:16" ht="23.25" customHeight="1">
      <c r="A8" s="75" t="s">
        <v>165</v>
      </c>
      <c r="B8" s="72">
        <v>120</v>
      </c>
      <c r="C8" s="73"/>
      <c r="D8" s="73"/>
      <c r="E8" s="74">
        <f t="shared" si="3"/>
        <v>4277779.4800000004</v>
      </c>
      <c r="F8" s="76">
        <f>3543641.41</f>
        <v>3543641.41</v>
      </c>
      <c r="G8" s="76">
        <v>698220.36</v>
      </c>
      <c r="H8" s="76">
        <v>35917.71</v>
      </c>
      <c r="I8" s="74">
        <f t="shared" si="4"/>
        <v>3958962.3</v>
      </c>
      <c r="J8" s="76">
        <v>3913962.3</v>
      </c>
      <c r="K8" s="76"/>
      <c r="L8" s="76">
        <v>45000</v>
      </c>
      <c r="M8" s="74">
        <f t="shared" si="5"/>
        <v>3958962.3</v>
      </c>
      <c r="N8" s="76">
        <v>3913962.3</v>
      </c>
      <c r="O8" s="76"/>
      <c r="P8" s="76">
        <v>45000</v>
      </c>
    </row>
    <row r="9" spans="1:16" ht="37.5" customHeight="1">
      <c r="A9" s="75" t="s">
        <v>166</v>
      </c>
      <c r="B9" s="72">
        <v>130</v>
      </c>
      <c r="C9" s="73"/>
      <c r="D9" s="73"/>
      <c r="E9" s="74">
        <f t="shared" si="3"/>
        <v>0</v>
      </c>
      <c r="F9" s="76"/>
      <c r="G9" s="76"/>
      <c r="H9" s="76"/>
      <c r="I9" s="74">
        <f t="shared" si="4"/>
        <v>0</v>
      </c>
      <c r="J9" s="76"/>
      <c r="K9" s="76"/>
      <c r="L9" s="76"/>
      <c r="M9" s="74">
        <f t="shared" si="5"/>
        <v>0</v>
      </c>
      <c r="N9" s="76"/>
      <c r="O9" s="76"/>
      <c r="P9" s="76"/>
    </row>
    <row r="10" spans="1:16" ht="83.25" hidden="1" customHeight="1">
      <c r="A10" s="75" t="s">
        <v>167</v>
      </c>
      <c r="B10" s="72">
        <v>140</v>
      </c>
      <c r="C10" s="73"/>
      <c r="D10" s="73"/>
      <c r="E10" s="74">
        <f t="shared" si="3"/>
        <v>0</v>
      </c>
      <c r="F10" s="76"/>
      <c r="G10" s="76"/>
      <c r="H10" s="76"/>
      <c r="I10" s="74">
        <f t="shared" si="4"/>
        <v>0</v>
      </c>
      <c r="J10" s="76"/>
      <c r="K10" s="76"/>
      <c r="L10" s="76"/>
      <c r="M10" s="74">
        <f t="shared" si="5"/>
        <v>0</v>
      </c>
      <c r="N10" s="76"/>
      <c r="O10" s="76"/>
      <c r="P10" s="76"/>
    </row>
    <row r="11" spans="1:16" ht="31.5" customHeight="1">
      <c r="A11" s="75" t="s">
        <v>168</v>
      </c>
      <c r="B11" s="72">
        <v>150</v>
      </c>
      <c r="C11" s="73"/>
      <c r="D11" s="73"/>
      <c r="E11" s="74">
        <f t="shared" si="3"/>
        <v>0</v>
      </c>
      <c r="F11" s="76"/>
      <c r="G11" s="76"/>
      <c r="H11" s="76"/>
      <c r="I11" s="74">
        <f t="shared" si="4"/>
        <v>0</v>
      </c>
      <c r="J11" s="76"/>
      <c r="K11" s="76"/>
      <c r="L11" s="76"/>
      <c r="M11" s="74">
        <f t="shared" si="5"/>
        <v>0</v>
      </c>
      <c r="N11" s="76"/>
      <c r="O11" s="76"/>
      <c r="P11" s="76"/>
    </row>
    <row r="12" spans="1:16" ht="16.5" customHeight="1">
      <c r="A12" s="75" t="s">
        <v>169</v>
      </c>
      <c r="B12" s="72">
        <v>160</v>
      </c>
      <c r="C12" s="73"/>
      <c r="D12" s="73"/>
      <c r="E12" s="74">
        <f t="shared" si="3"/>
        <v>0</v>
      </c>
      <c r="F12" s="76"/>
      <c r="G12" s="76"/>
      <c r="H12" s="76"/>
      <c r="I12" s="74">
        <f t="shared" si="4"/>
        <v>0</v>
      </c>
      <c r="J12" s="76"/>
      <c r="K12" s="76"/>
      <c r="L12" s="76"/>
      <c r="M12" s="74">
        <f t="shared" si="5"/>
        <v>0</v>
      </c>
      <c r="N12" s="76"/>
      <c r="O12" s="76"/>
      <c r="P12" s="76"/>
    </row>
    <row r="13" spans="1:16" ht="22.5" customHeight="1">
      <c r="A13" s="75" t="s">
        <v>170</v>
      </c>
      <c r="B13" s="72">
        <v>180</v>
      </c>
      <c r="C13" s="73"/>
      <c r="D13" s="73"/>
      <c r="E13" s="74">
        <f t="shared" si="3"/>
        <v>0</v>
      </c>
      <c r="F13" s="76"/>
      <c r="G13" s="76"/>
      <c r="H13" s="76"/>
      <c r="I13" s="74">
        <f t="shared" si="4"/>
        <v>0</v>
      </c>
      <c r="J13" s="76"/>
      <c r="K13" s="76"/>
      <c r="L13" s="76"/>
      <c r="M13" s="74">
        <f t="shared" si="5"/>
        <v>0</v>
      </c>
      <c r="N13" s="76"/>
      <c r="O13" s="76"/>
      <c r="P13" s="76"/>
    </row>
    <row r="14" spans="1:16" ht="17.25" customHeight="1">
      <c r="A14" s="77" t="s">
        <v>6</v>
      </c>
      <c r="B14" s="78">
        <v>200</v>
      </c>
      <c r="C14" s="79"/>
      <c r="D14" s="79"/>
      <c r="E14" s="74">
        <f t="shared" si="3"/>
        <v>4215206.9800000004</v>
      </c>
      <c r="F14" s="74">
        <f>F15+F19+F28+F35+F33</f>
        <v>3543641.41</v>
      </c>
      <c r="G14" s="74">
        <f t="shared" ref="G14:H14" si="6">G15+G19+G28+G35+G33</f>
        <v>651220.36</v>
      </c>
      <c r="H14" s="74">
        <f t="shared" si="6"/>
        <v>20345.21</v>
      </c>
      <c r="I14" s="74">
        <f>J14+K14+L14</f>
        <v>4033010.76</v>
      </c>
      <c r="J14" s="74">
        <f>J15+J19+J28+J35+J33</f>
        <v>3937247.9</v>
      </c>
      <c r="K14" s="74">
        <f t="shared" ref="K14:L14" si="7">K15+K19+K28+K35+K33</f>
        <v>0</v>
      </c>
      <c r="L14" s="74">
        <f t="shared" si="7"/>
        <v>95762.86</v>
      </c>
      <c r="M14" s="74">
        <f>N14+O14+P14</f>
        <v>3958962.3</v>
      </c>
      <c r="N14" s="74">
        <f>N15+N19+N28+N35+N33</f>
        <v>3913962.3</v>
      </c>
      <c r="O14" s="74">
        <f t="shared" ref="O14:P14" si="8">O15+O19+O28+O35+O33</f>
        <v>0</v>
      </c>
      <c r="P14" s="74">
        <f t="shared" si="8"/>
        <v>45000</v>
      </c>
    </row>
    <row r="15" spans="1:16" ht="31.5" customHeight="1">
      <c r="A15" s="80" t="s">
        <v>26</v>
      </c>
      <c r="B15" s="78">
        <v>210</v>
      </c>
      <c r="C15" s="81"/>
      <c r="D15" s="81"/>
      <c r="E15" s="74">
        <f>F15+G15+H15</f>
        <v>3134454.63</v>
      </c>
      <c r="F15" s="82">
        <f t="shared" ref="F15:P15" si="9">F16</f>
        <v>2549012</v>
      </c>
      <c r="G15" s="82">
        <f t="shared" si="9"/>
        <v>571120.63</v>
      </c>
      <c r="H15" s="82">
        <f t="shared" si="9"/>
        <v>14322</v>
      </c>
      <c r="I15" s="74">
        <f>J15+K15+L15</f>
        <v>2788342.02</v>
      </c>
      <c r="J15" s="82">
        <f t="shared" si="9"/>
        <v>2757884.3</v>
      </c>
      <c r="K15" s="82">
        <f t="shared" si="9"/>
        <v>0</v>
      </c>
      <c r="L15" s="82">
        <f t="shared" si="9"/>
        <v>30457.72</v>
      </c>
      <c r="M15" s="74">
        <f>N15+O15+P15</f>
        <v>2738562.3</v>
      </c>
      <c r="N15" s="82">
        <f t="shared" si="9"/>
        <v>2738562.3</v>
      </c>
      <c r="O15" s="82">
        <f t="shared" si="9"/>
        <v>0</v>
      </c>
      <c r="P15" s="82">
        <f t="shared" si="9"/>
        <v>0</v>
      </c>
    </row>
    <row r="16" spans="1:16" ht="28.5" customHeight="1">
      <c r="A16" s="80" t="s">
        <v>27</v>
      </c>
      <c r="B16" s="78">
        <v>211</v>
      </c>
      <c r="C16" s="81"/>
      <c r="D16" s="81"/>
      <c r="E16" s="74">
        <f>F16+G16+H16</f>
        <v>3134454.63</v>
      </c>
      <c r="F16" s="82">
        <f t="shared" ref="F16:H16" si="10">F17+F18</f>
        <v>2549012</v>
      </c>
      <c r="G16" s="82">
        <f t="shared" si="10"/>
        <v>571120.63</v>
      </c>
      <c r="H16" s="82">
        <f t="shared" si="10"/>
        <v>14322</v>
      </c>
      <c r="I16" s="74">
        <f>J16+K16+L16</f>
        <v>2788342.02</v>
      </c>
      <c r="J16" s="82">
        <f t="shared" ref="J16:L16" si="11">J17+J18</f>
        <v>2757884.3</v>
      </c>
      <c r="K16" s="82">
        <f t="shared" si="11"/>
        <v>0</v>
      </c>
      <c r="L16" s="82">
        <f t="shared" si="11"/>
        <v>30457.72</v>
      </c>
      <c r="M16" s="74">
        <f>N16+O16+P16</f>
        <v>2738562.3</v>
      </c>
      <c r="N16" s="82">
        <f t="shared" ref="N16:P16" si="12">N17+N18</f>
        <v>2738562.3</v>
      </c>
      <c r="O16" s="82">
        <f t="shared" si="12"/>
        <v>0</v>
      </c>
      <c r="P16" s="82">
        <f t="shared" si="12"/>
        <v>0</v>
      </c>
    </row>
    <row r="17" spans="1:16">
      <c r="A17" s="83" t="s">
        <v>7</v>
      </c>
      <c r="B17" s="84"/>
      <c r="C17" s="85">
        <v>111</v>
      </c>
      <c r="D17" s="85">
        <v>211</v>
      </c>
      <c r="E17" s="86">
        <f t="shared" ref="E17:E48" si="13">F17+G17+H17</f>
        <v>1965367</v>
      </c>
      <c r="F17" s="87">
        <v>1954367</v>
      </c>
      <c r="G17" s="87"/>
      <c r="H17" s="87">
        <v>11000</v>
      </c>
      <c r="I17" s="86">
        <f t="shared" ref="I17:I18" si="14">J17+K17+L17</f>
        <v>2146065.48</v>
      </c>
      <c r="J17" s="87">
        <v>2122672.46</v>
      </c>
      <c r="K17" s="87"/>
      <c r="L17" s="87">
        <v>23393.02</v>
      </c>
      <c r="M17" s="86">
        <f t="shared" ref="M17:M18" si="15">N17+O17+P17</f>
        <v>2103350.46</v>
      </c>
      <c r="N17" s="87">
        <v>2103350.46</v>
      </c>
      <c r="O17" s="87"/>
      <c r="P17" s="87"/>
    </row>
    <row r="18" spans="1:16">
      <c r="A18" s="83" t="s">
        <v>9</v>
      </c>
      <c r="B18" s="84"/>
      <c r="C18" s="85">
        <v>119</v>
      </c>
      <c r="D18" s="85">
        <v>213</v>
      </c>
      <c r="E18" s="86">
        <f t="shared" si="13"/>
        <v>1169087.6299999999</v>
      </c>
      <c r="F18" s="87">
        <v>594645</v>
      </c>
      <c r="G18" s="87">
        <v>571120.63</v>
      </c>
      <c r="H18" s="87">
        <v>3322</v>
      </c>
      <c r="I18" s="86">
        <f t="shared" si="14"/>
        <v>642276.53999999992</v>
      </c>
      <c r="J18" s="87">
        <v>635211.84</v>
      </c>
      <c r="K18" s="87"/>
      <c r="L18" s="87">
        <v>7064.7</v>
      </c>
      <c r="M18" s="86">
        <f t="shared" si="15"/>
        <v>635211.84</v>
      </c>
      <c r="N18" s="87">
        <v>635211.84</v>
      </c>
      <c r="O18" s="87"/>
      <c r="P18" s="87"/>
    </row>
    <row r="19" spans="1:16" ht="25.5" customHeight="1">
      <c r="A19" s="80" t="s">
        <v>28</v>
      </c>
      <c r="B19" s="78">
        <v>220</v>
      </c>
      <c r="C19" s="81"/>
      <c r="D19" s="81"/>
      <c r="E19" s="74">
        <f>F19+G19+H19</f>
        <v>0</v>
      </c>
      <c r="F19" s="82">
        <f t="shared" ref="F19:H19" si="16">F20+F21+F22+F23+F24+F25+F26+F27</f>
        <v>0</v>
      </c>
      <c r="G19" s="82">
        <f t="shared" si="16"/>
        <v>0</v>
      </c>
      <c r="H19" s="82">
        <f t="shared" si="16"/>
        <v>0</v>
      </c>
      <c r="I19" s="74">
        <f>J19+K19+L19</f>
        <v>0</v>
      </c>
      <c r="J19" s="82">
        <f t="shared" ref="J19:L19" si="17">J20+J21+J22+J23+J24+J25+J26+J27</f>
        <v>0</v>
      </c>
      <c r="K19" s="82">
        <f t="shared" si="17"/>
        <v>0</v>
      </c>
      <c r="L19" s="82">
        <f t="shared" si="17"/>
        <v>0</v>
      </c>
      <c r="M19" s="74">
        <f>N19+O19+P19</f>
        <v>0</v>
      </c>
      <c r="N19" s="82">
        <f t="shared" ref="N19:P19" si="18">N20+N21+N22+N23+N24+N25+N26+N27</f>
        <v>0</v>
      </c>
      <c r="O19" s="82">
        <f t="shared" si="18"/>
        <v>0</v>
      </c>
      <c r="P19" s="82">
        <f t="shared" si="18"/>
        <v>0</v>
      </c>
    </row>
    <row r="20" spans="1:16" ht="0.75" hidden="1" customHeight="1">
      <c r="A20" s="83" t="s">
        <v>8</v>
      </c>
      <c r="B20" s="84"/>
      <c r="C20" s="85">
        <v>112</v>
      </c>
      <c r="D20" s="85">
        <v>212</v>
      </c>
      <c r="E20" s="86">
        <f t="shared" ref="E20:E26" si="19">F20+G20+H20</f>
        <v>0</v>
      </c>
      <c r="F20" s="87"/>
      <c r="G20" s="87"/>
      <c r="H20" s="87"/>
      <c r="I20" s="86">
        <f t="shared" ref="I20:I26" si="20">J20+K20+L20</f>
        <v>0</v>
      </c>
      <c r="J20" s="87"/>
      <c r="K20" s="87"/>
      <c r="L20" s="87"/>
      <c r="M20" s="86">
        <f t="shared" ref="M20:M26" si="21">N20+O20+P20</f>
        <v>0</v>
      </c>
      <c r="N20" s="87"/>
      <c r="O20" s="87"/>
      <c r="P20" s="87"/>
    </row>
    <row r="21" spans="1:16" hidden="1">
      <c r="A21" s="83" t="s">
        <v>11</v>
      </c>
      <c r="B21" s="84"/>
      <c r="C21" s="85">
        <v>112</v>
      </c>
      <c r="D21" s="85">
        <v>222</v>
      </c>
      <c r="E21" s="86">
        <f t="shared" si="19"/>
        <v>0</v>
      </c>
      <c r="F21" s="87"/>
      <c r="G21" s="87"/>
      <c r="H21" s="87"/>
      <c r="I21" s="86">
        <f t="shared" si="20"/>
        <v>0</v>
      </c>
      <c r="J21" s="87"/>
      <c r="K21" s="87"/>
      <c r="L21" s="87"/>
      <c r="M21" s="86">
        <f t="shared" si="21"/>
        <v>0</v>
      </c>
      <c r="N21" s="87"/>
      <c r="O21" s="87"/>
      <c r="P21" s="87"/>
    </row>
    <row r="22" spans="1:16" ht="45" hidden="1" customHeight="1">
      <c r="A22" s="83" t="s">
        <v>12</v>
      </c>
      <c r="B22" s="84"/>
      <c r="C22" s="85">
        <v>112</v>
      </c>
      <c r="D22" s="85">
        <v>262</v>
      </c>
      <c r="E22" s="86">
        <f t="shared" si="19"/>
        <v>0</v>
      </c>
      <c r="F22" s="87"/>
      <c r="G22" s="87"/>
      <c r="H22" s="87"/>
      <c r="I22" s="86">
        <f t="shared" si="20"/>
        <v>0</v>
      </c>
      <c r="J22" s="87"/>
      <c r="K22" s="87"/>
      <c r="L22" s="87"/>
      <c r="M22" s="86">
        <f t="shared" si="21"/>
        <v>0</v>
      </c>
      <c r="N22" s="87"/>
      <c r="O22" s="87"/>
      <c r="P22" s="87"/>
    </row>
    <row r="23" spans="1:16" hidden="1">
      <c r="A23" s="83" t="s">
        <v>20</v>
      </c>
      <c r="B23" s="84"/>
      <c r="C23" s="85">
        <v>112</v>
      </c>
      <c r="D23" s="85">
        <v>290</v>
      </c>
      <c r="E23" s="86">
        <f t="shared" si="19"/>
        <v>0</v>
      </c>
      <c r="F23" s="87"/>
      <c r="G23" s="87"/>
      <c r="H23" s="87"/>
      <c r="I23" s="86">
        <f t="shared" si="20"/>
        <v>0</v>
      </c>
      <c r="J23" s="87"/>
      <c r="K23" s="87"/>
      <c r="L23" s="87"/>
      <c r="M23" s="86">
        <f t="shared" si="21"/>
        <v>0</v>
      </c>
      <c r="N23" s="87"/>
      <c r="O23" s="87"/>
      <c r="P23" s="87"/>
    </row>
    <row r="24" spans="1:16" ht="44.25" hidden="1" customHeight="1">
      <c r="A24" s="83" t="s">
        <v>12</v>
      </c>
      <c r="B24" s="84"/>
      <c r="C24" s="85">
        <v>119</v>
      </c>
      <c r="D24" s="85">
        <v>262</v>
      </c>
      <c r="E24" s="86">
        <f t="shared" si="19"/>
        <v>0</v>
      </c>
      <c r="F24" s="87"/>
      <c r="G24" s="87"/>
      <c r="H24" s="87"/>
      <c r="I24" s="86">
        <f t="shared" si="20"/>
        <v>0</v>
      </c>
      <c r="J24" s="87"/>
      <c r="K24" s="87"/>
      <c r="L24" s="87"/>
      <c r="M24" s="86">
        <f t="shared" si="21"/>
        <v>0</v>
      </c>
      <c r="N24" s="87"/>
      <c r="O24" s="87"/>
      <c r="P24" s="87"/>
    </row>
    <row r="25" spans="1:16" ht="44.25" hidden="1" customHeight="1">
      <c r="A25" s="83" t="s">
        <v>12</v>
      </c>
      <c r="B25" s="84"/>
      <c r="C25" s="85">
        <v>321</v>
      </c>
      <c r="D25" s="85">
        <v>262</v>
      </c>
      <c r="E25" s="86">
        <f t="shared" si="19"/>
        <v>0</v>
      </c>
      <c r="F25" s="87"/>
      <c r="G25" s="87"/>
      <c r="H25" s="87"/>
      <c r="I25" s="86">
        <f t="shared" si="20"/>
        <v>0</v>
      </c>
      <c r="J25" s="87"/>
      <c r="K25" s="87"/>
      <c r="L25" s="87"/>
      <c r="M25" s="86">
        <f t="shared" si="21"/>
        <v>0</v>
      </c>
      <c r="N25" s="87"/>
      <c r="O25" s="87"/>
      <c r="P25" s="87"/>
    </row>
    <row r="26" spans="1:16" ht="26.25" hidden="1" customHeight="1">
      <c r="A26" s="83" t="s">
        <v>25</v>
      </c>
      <c r="B26" s="84"/>
      <c r="C26" s="85">
        <v>321</v>
      </c>
      <c r="D26" s="85">
        <v>263</v>
      </c>
      <c r="E26" s="86">
        <f t="shared" si="19"/>
        <v>0</v>
      </c>
      <c r="F26" s="87"/>
      <c r="G26" s="87"/>
      <c r="H26" s="87"/>
      <c r="I26" s="86">
        <f t="shared" si="20"/>
        <v>0</v>
      </c>
      <c r="J26" s="87"/>
      <c r="K26" s="87"/>
      <c r="L26" s="87"/>
      <c r="M26" s="86">
        <f t="shared" si="21"/>
        <v>0</v>
      </c>
      <c r="N26" s="87"/>
      <c r="O26" s="87"/>
      <c r="P26" s="87"/>
    </row>
    <row r="27" spans="1:16" ht="21" hidden="1" customHeight="1">
      <c r="A27" s="83" t="s">
        <v>20</v>
      </c>
      <c r="B27" s="84"/>
      <c r="C27" s="85">
        <v>340</v>
      </c>
      <c r="D27" s="85">
        <v>290</v>
      </c>
      <c r="E27" s="86">
        <f>F27+G27+H27</f>
        <v>0</v>
      </c>
      <c r="F27" s="87"/>
      <c r="G27" s="87"/>
      <c r="H27" s="87"/>
      <c r="I27" s="86">
        <f>J27+K27+L27</f>
        <v>0</v>
      </c>
      <c r="J27" s="87"/>
      <c r="K27" s="87"/>
      <c r="L27" s="87"/>
      <c r="M27" s="86">
        <f>N27+O27+P27</f>
        <v>0</v>
      </c>
      <c r="N27" s="87"/>
      <c r="O27" s="87"/>
      <c r="P27" s="87"/>
    </row>
    <row r="28" spans="1:16" ht="29.25" customHeight="1">
      <c r="A28" s="80" t="s">
        <v>37</v>
      </c>
      <c r="B28" s="78">
        <v>230</v>
      </c>
      <c r="C28" s="81"/>
      <c r="D28" s="81"/>
      <c r="E28" s="74">
        <f>F28+G28+H28</f>
        <v>22299.829999999998</v>
      </c>
      <c r="F28" s="82">
        <f t="shared" ref="F28:H28" si="22">F29+F30+F31+F32</f>
        <v>381</v>
      </c>
      <c r="G28" s="82">
        <f t="shared" si="22"/>
        <v>21895.62</v>
      </c>
      <c r="H28" s="82">
        <f t="shared" si="22"/>
        <v>23.21</v>
      </c>
      <c r="I28" s="74">
        <f>J28+K28+L28</f>
        <v>0</v>
      </c>
      <c r="J28" s="82">
        <f t="shared" ref="J28:L28" si="23">J29+J30+J31+J32</f>
        <v>0</v>
      </c>
      <c r="K28" s="82">
        <f t="shared" si="23"/>
        <v>0</v>
      </c>
      <c r="L28" s="82">
        <f t="shared" si="23"/>
        <v>0</v>
      </c>
      <c r="M28" s="74">
        <f>N28+O28+P28</f>
        <v>0</v>
      </c>
      <c r="N28" s="82">
        <f t="shared" ref="N28:P28" si="24">N29+N30+N31+N32</f>
        <v>0</v>
      </c>
      <c r="O28" s="82">
        <f t="shared" si="24"/>
        <v>0</v>
      </c>
      <c r="P28" s="82">
        <f t="shared" si="24"/>
        <v>0</v>
      </c>
    </row>
    <row r="29" spans="1:16" ht="18" hidden="1" customHeight="1">
      <c r="A29" s="83" t="s">
        <v>14</v>
      </c>
      <c r="B29" s="84"/>
      <c r="C29" s="85">
        <v>851</v>
      </c>
      <c r="D29" s="85">
        <v>290</v>
      </c>
      <c r="E29" s="86">
        <f t="shared" ref="E29:E35" si="25">F29+G29+H29</f>
        <v>0</v>
      </c>
      <c r="F29" s="87"/>
      <c r="G29" s="87"/>
      <c r="H29" s="87"/>
      <c r="I29" s="86">
        <f t="shared" ref="I29:I32" si="26">J29+K29+L29</f>
        <v>0</v>
      </c>
      <c r="J29" s="87"/>
      <c r="K29" s="87"/>
      <c r="L29" s="87"/>
      <c r="M29" s="86">
        <f t="shared" ref="M29:M32" si="27">N29+O29+P29</f>
        <v>0</v>
      </c>
      <c r="N29" s="87"/>
      <c r="O29" s="87"/>
      <c r="P29" s="87"/>
    </row>
    <row r="30" spans="1:16" ht="33.75" customHeight="1">
      <c r="A30" s="83" t="s">
        <v>15</v>
      </c>
      <c r="B30" s="84"/>
      <c r="C30" s="85">
        <v>851</v>
      </c>
      <c r="D30" s="85">
        <v>290</v>
      </c>
      <c r="E30" s="86">
        <f t="shared" si="25"/>
        <v>381</v>
      </c>
      <c r="F30" s="87">
        <v>381</v>
      </c>
      <c r="G30" s="87"/>
      <c r="H30" s="87"/>
      <c r="I30" s="86">
        <f t="shared" si="26"/>
        <v>0</v>
      </c>
      <c r="J30" s="87"/>
      <c r="K30" s="87"/>
      <c r="L30" s="87"/>
      <c r="M30" s="86">
        <f t="shared" si="27"/>
        <v>0</v>
      </c>
      <c r="N30" s="87"/>
      <c r="O30" s="87"/>
      <c r="P30" s="87"/>
    </row>
    <row r="31" spans="1:16" ht="31.5" customHeight="1">
      <c r="A31" s="83" t="s">
        <v>16</v>
      </c>
      <c r="B31" s="84"/>
      <c r="C31" s="85">
        <v>852</v>
      </c>
      <c r="D31" s="85">
        <v>290</v>
      </c>
      <c r="E31" s="86">
        <f t="shared" si="25"/>
        <v>123.21000000000001</v>
      </c>
      <c r="F31" s="87"/>
      <c r="G31" s="87">
        <v>100</v>
      </c>
      <c r="H31" s="87">
        <v>23.21</v>
      </c>
      <c r="I31" s="86">
        <f t="shared" si="26"/>
        <v>0</v>
      </c>
      <c r="J31" s="87"/>
      <c r="K31" s="87"/>
      <c r="L31" s="87"/>
      <c r="M31" s="86">
        <f t="shared" si="27"/>
        <v>0</v>
      </c>
      <c r="N31" s="87"/>
      <c r="O31" s="87"/>
      <c r="P31" s="87"/>
    </row>
    <row r="32" spans="1:16" ht="27.75" customHeight="1">
      <c r="A32" s="83" t="s">
        <v>32</v>
      </c>
      <c r="B32" s="84"/>
      <c r="C32" s="85">
        <v>853</v>
      </c>
      <c r="D32" s="85">
        <v>290</v>
      </c>
      <c r="E32" s="86">
        <f t="shared" si="25"/>
        <v>21795.62</v>
      </c>
      <c r="F32" s="87"/>
      <c r="G32" s="87">
        <v>21795.62</v>
      </c>
      <c r="H32" s="87"/>
      <c r="I32" s="86">
        <f t="shared" si="26"/>
        <v>0</v>
      </c>
      <c r="J32" s="87"/>
      <c r="K32" s="87"/>
      <c r="L32" s="87"/>
      <c r="M32" s="86">
        <f t="shared" si="27"/>
        <v>0</v>
      </c>
      <c r="N32" s="87"/>
      <c r="O32" s="87"/>
      <c r="P32" s="87"/>
    </row>
    <row r="33" spans="1:16" ht="27.75" customHeight="1">
      <c r="A33" s="80" t="s">
        <v>33</v>
      </c>
      <c r="B33" s="88">
        <v>250</v>
      </c>
      <c r="C33" s="89"/>
      <c r="D33" s="81"/>
      <c r="E33" s="74">
        <f>F33+G33+H33</f>
        <v>0</v>
      </c>
      <c r="F33" s="82">
        <f>F34</f>
        <v>0</v>
      </c>
      <c r="G33" s="82">
        <f t="shared" ref="G33:P33" si="28">G34</f>
        <v>0</v>
      </c>
      <c r="H33" s="82">
        <f t="shared" si="28"/>
        <v>0</v>
      </c>
      <c r="I33" s="74">
        <f>J33+K33+L33</f>
        <v>0</v>
      </c>
      <c r="J33" s="82">
        <f>J34</f>
        <v>0</v>
      </c>
      <c r="K33" s="82">
        <f t="shared" si="28"/>
        <v>0</v>
      </c>
      <c r="L33" s="82">
        <f t="shared" si="28"/>
        <v>0</v>
      </c>
      <c r="M33" s="74">
        <f>N33+O33+P33</f>
        <v>0</v>
      </c>
      <c r="N33" s="82">
        <f>N34</f>
        <v>0</v>
      </c>
      <c r="O33" s="82">
        <f t="shared" si="28"/>
        <v>0</v>
      </c>
      <c r="P33" s="82">
        <f t="shared" si="28"/>
        <v>0</v>
      </c>
    </row>
    <row r="34" spans="1:16" ht="16.5" customHeight="1">
      <c r="A34" s="83" t="s">
        <v>20</v>
      </c>
      <c r="B34" s="84"/>
      <c r="C34" s="85">
        <v>831</v>
      </c>
      <c r="D34" s="85">
        <v>290</v>
      </c>
      <c r="E34" s="86">
        <f t="shared" si="25"/>
        <v>0</v>
      </c>
      <c r="F34" s="87"/>
      <c r="G34" s="87"/>
      <c r="H34" s="87"/>
      <c r="I34" s="86">
        <f t="shared" ref="I34:I37" si="29">J34+K34+L34</f>
        <v>0</v>
      </c>
      <c r="J34" s="87"/>
      <c r="K34" s="87"/>
      <c r="L34" s="87"/>
      <c r="M34" s="86">
        <f t="shared" ref="M34" si="30">N34+O34+P34</f>
        <v>0</v>
      </c>
      <c r="N34" s="87"/>
      <c r="O34" s="87"/>
      <c r="P34" s="87"/>
    </row>
    <row r="35" spans="1:16" ht="27" customHeight="1">
      <c r="A35" s="80" t="s">
        <v>30</v>
      </c>
      <c r="B35" s="78">
        <v>260</v>
      </c>
      <c r="C35" s="81"/>
      <c r="D35" s="81"/>
      <c r="E35" s="74">
        <f t="shared" si="25"/>
        <v>1058452.52</v>
      </c>
      <c r="F35" s="82">
        <f t="shared" ref="F35:H35" si="31">F36+F37+F38+F43+F44+F45+F46+F47+F48+F49</f>
        <v>994248.40999999992</v>
      </c>
      <c r="G35" s="82">
        <f t="shared" si="31"/>
        <v>58204.11</v>
      </c>
      <c r="H35" s="82">
        <f t="shared" si="31"/>
        <v>6000</v>
      </c>
      <c r="I35" s="82">
        <f t="shared" ref="I35" si="32">I36+I37+I38+I43+I44+I45+I46+I47+I48+I49</f>
        <v>1244668.74</v>
      </c>
      <c r="J35" s="82">
        <f t="shared" ref="J35:P35" si="33">J36+J37+J38+J43+J44+J45+J46+J47+J48+J49</f>
        <v>1179363.6000000001</v>
      </c>
      <c r="K35" s="82">
        <f t="shared" si="33"/>
        <v>0</v>
      </c>
      <c r="L35" s="82">
        <f t="shared" si="33"/>
        <v>65305.14</v>
      </c>
      <c r="M35" s="82">
        <f t="shared" si="33"/>
        <v>1220400</v>
      </c>
      <c r="N35" s="82">
        <f t="shared" si="33"/>
        <v>1175400</v>
      </c>
      <c r="O35" s="82">
        <f t="shared" si="33"/>
        <v>0</v>
      </c>
      <c r="P35" s="82">
        <f t="shared" si="33"/>
        <v>45000</v>
      </c>
    </row>
    <row r="36" spans="1:16">
      <c r="A36" s="83" t="s">
        <v>10</v>
      </c>
      <c r="B36" s="84"/>
      <c r="C36" s="85">
        <v>244</v>
      </c>
      <c r="D36" s="85">
        <v>221</v>
      </c>
      <c r="E36" s="86">
        <f t="shared" si="13"/>
        <v>77400</v>
      </c>
      <c r="F36" s="87">
        <v>77400</v>
      </c>
      <c r="G36" s="87"/>
      <c r="H36" s="87"/>
      <c r="I36" s="86">
        <f t="shared" si="29"/>
        <v>62863.6</v>
      </c>
      <c r="J36" s="87">
        <v>62863.6</v>
      </c>
      <c r="K36" s="87"/>
      <c r="L36" s="87"/>
      <c r="M36" s="86">
        <f t="shared" ref="M36:M37" si="34">N36+O36+P36</f>
        <v>59000</v>
      </c>
      <c r="N36" s="87">
        <v>59000</v>
      </c>
      <c r="O36" s="87"/>
      <c r="P36" s="87"/>
    </row>
    <row r="37" spans="1:16">
      <c r="A37" s="83" t="s">
        <v>11</v>
      </c>
      <c r="B37" s="84"/>
      <c r="C37" s="85">
        <v>244</v>
      </c>
      <c r="D37" s="85">
        <v>222</v>
      </c>
      <c r="E37" s="86">
        <f t="shared" si="13"/>
        <v>0</v>
      </c>
      <c r="F37" s="87"/>
      <c r="G37" s="87"/>
      <c r="H37" s="87"/>
      <c r="I37" s="86">
        <f t="shared" si="29"/>
        <v>0</v>
      </c>
      <c r="J37" s="87"/>
      <c r="K37" s="87"/>
      <c r="L37" s="87"/>
      <c r="M37" s="86">
        <f t="shared" si="34"/>
        <v>0</v>
      </c>
      <c r="N37" s="87"/>
      <c r="O37" s="87"/>
      <c r="P37" s="87"/>
    </row>
    <row r="38" spans="1:16">
      <c r="A38" s="83" t="s">
        <v>31</v>
      </c>
      <c r="B38" s="84"/>
      <c r="C38" s="85">
        <v>244</v>
      </c>
      <c r="D38" s="85">
        <v>223</v>
      </c>
      <c r="E38" s="86">
        <f>F38+G38+H38</f>
        <v>711033.5199999999</v>
      </c>
      <c r="F38" s="87">
        <f t="shared" ref="F38:H38" si="35">SUM(F39:F42)</f>
        <v>671229.40999999992</v>
      </c>
      <c r="G38" s="87">
        <f t="shared" si="35"/>
        <v>39804.11</v>
      </c>
      <c r="H38" s="87">
        <f t="shared" si="35"/>
        <v>0</v>
      </c>
      <c r="I38" s="86">
        <f>J38+K38+L38</f>
        <v>903705.14</v>
      </c>
      <c r="J38" s="87">
        <f t="shared" ref="J38:L38" si="36">SUM(J39:J42)</f>
        <v>883400</v>
      </c>
      <c r="K38" s="87">
        <f t="shared" si="36"/>
        <v>0</v>
      </c>
      <c r="L38" s="87">
        <f t="shared" si="36"/>
        <v>20305.14</v>
      </c>
      <c r="M38" s="86">
        <f>N38+O38+P38</f>
        <v>883400</v>
      </c>
      <c r="N38" s="87">
        <f t="shared" ref="N38:P38" si="37">SUM(N39:N42)</f>
        <v>883400</v>
      </c>
      <c r="O38" s="87">
        <f t="shared" si="37"/>
        <v>0</v>
      </c>
      <c r="P38" s="87">
        <f t="shared" si="37"/>
        <v>0</v>
      </c>
    </row>
    <row r="39" spans="1:16">
      <c r="A39" s="83" t="s">
        <v>21</v>
      </c>
      <c r="B39" s="84"/>
      <c r="C39" s="85">
        <v>244</v>
      </c>
      <c r="D39" s="85">
        <v>223</v>
      </c>
      <c r="E39" s="86">
        <f t="shared" si="13"/>
        <v>616288.91</v>
      </c>
      <c r="F39" s="87">
        <v>577481.16</v>
      </c>
      <c r="G39" s="87">
        <v>38807.75</v>
      </c>
      <c r="H39" s="87"/>
      <c r="I39" s="86">
        <f t="shared" ref="I39:I51" si="38">J39+K39+L39</f>
        <v>869305.14</v>
      </c>
      <c r="J39" s="87">
        <v>849000</v>
      </c>
      <c r="K39" s="87"/>
      <c r="L39" s="87">
        <v>20305.14</v>
      </c>
      <c r="M39" s="86">
        <f t="shared" ref="M39:M51" si="39">N39+O39+P39</f>
        <v>849000</v>
      </c>
      <c r="N39" s="87">
        <v>849000</v>
      </c>
      <c r="O39" s="87"/>
      <c r="P39" s="87"/>
    </row>
    <row r="40" spans="1:16">
      <c r="A40" s="83" t="s">
        <v>22</v>
      </c>
      <c r="B40" s="84"/>
      <c r="C40" s="85">
        <v>244</v>
      </c>
      <c r="D40" s="85">
        <v>223</v>
      </c>
      <c r="E40" s="86">
        <f t="shared" si="13"/>
        <v>0</v>
      </c>
      <c r="F40" s="87"/>
      <c r="G40" s="87"/>
      <c r="H40" s="87"/>
      <c r="I40" s="86">
        <f t="shared" si="38"/>
        <v>0</v>
      </c>
      <c r="J40" s="87">
        <v>0</v>
      </c>
      <c r="K40" s="87"/>
      <c r="L40" s="87"/>
      <c r="M40" s="86">
        <f t="shared" si="39"/>
        <v>0</v>
      </c>
      <c r="N40" s="87">
        <v>0</v>
      </c>
      <c r="O40" s="87"/>
      <c r="P40" s="87"/>
    </row>
    <row r="41" spans="1:16" ht="31.5" customHeight="1">
      <c r="A41" s="83" t="s">
        <v>24</v>
      </c>
      <c r="B41" s="84"/>
      <c r="C41" s="85">
        <v>244</v>
      </c>
      <c r="D41" s="85">
        <v>223</v>
      </c>
      <c r="E41" s="86">
        <f t="shared" si="13"/>
        <v>60502.06</v>
      </c>
      <c r="F41" s="87">
        <v>60502.06</v>
      </c>
      <c r="G41" s="87"/>
      <c r="H41" s="87"/>
      <c r="I41" s="86">
        <f t="shared" si="38"/>
        <v>30400</v>
      </c>
      <c r="J41" s="87">
        <v>30400</v>
      </c>
      <c r="K41" s="87"/>
      <c r="L41" s="87"/>
      <c r="M41" s="86">
        <f t="shared" si="39"/>
        <v>30400</v>
      </c>
      <c r="N41" s="87">
        <v>30400</v>
      </c>
      <c r="O41" s="87"/>
      <c r="P41" s="87"/>
    </row>
    <row r="42" spans="1:16">
      <c r="A42" s="83" t="s">
        <v>23</v>
      </c>
      <c r="B42" s="84"/>
      <c r="C42" s="85">
        <v>244</v>
      </c>
      <c r="D42" s="85">
        <v>223</v>
      </c>
      <c r="E42" s="86">
        <f t="shared" si="13"/>
        <v>34242.550000000003</v>
      </c>
      <c r="F42" s="87">
        <v>33246.19</v>
      </c>
      <c r="G42" s="87">
        <v>996.36</v>
      </c>
      <c r="H42" s="87"/>
      <c r="I42" s="86">
        <f t="shared" si="38"/>
        <v>4000</v>
      </c>
      <c r="J42" s="87">
        <v>4000</v>
      </c>
      <c r="K42" s="87"/>
      <c r="L42" s="87"/>
      <c r="M42" s="86">
        <f t="shared" si="39"/>
        <v>4000</v>
      </c>
      <c r="N42" s="87">
        <v>4000</v>
      </c>
      <c r="O42" s="87"/>
      <c r="P42" s="87"/>
    </row>
    <row r="43" spans="1:16" ht="25.5">
      <c r="A43" s="51" t="s">
        <v>36</v>
      </c>
      <c r="B43" s="52"/>
      <c r="C43" s="53">
        <v>244</v>
      </c>
      <c r="D43" s="53">
        <v>224</v>
      </c>
      <c r="E43" s="54">
        <f t="shared" si="13"/>
        <v>0</v>
      </c>
      <c r="F43" s="55">
        <v>0</v>
      </c>
      <c r="G43" s="55"/>
      <c r="H43" s="55"/>
      <c r="I43" s="54">
        <f t="shared" si="38"/>
        <v>0</v>
      </c>
      <c r="J43" s="55">
        <v>0</v>
      </c>
      <c r="K43" s="55"/>
      <c r="L43" s="55"/>
      <c r="M43" s="54">
        <f t="shared" si="39"/>
        <v>0</v>
      </c>
      <c r="N43" s="55">
        <v>0</v>
      </c>
      <c r="O43" s="55"/>
      <c r="P43" s="55"/>
    </row>
    <row r="44" spans="1:16">
      <c r="A44" s="83" t="s">
        <v>38</v>
      </c>
      <c r="B44" s="84"/>
      <c r="C44" s="85">
        <v>244</v>
      </c>
      <c r="D44" s="85">
        <v>225</v>
      </c>
      <c r="E44" s="86">
        <f t="shared" si="13"/>
        <v>2000</v>
      </c>
      <c r="F44" s="87">
        <v>2000</v>
      </c>
      <c r="G44" s="87"/>
      <c r="H44" s="87"/>
      <c r="I44" s="86">
        <f t="shared" si="38"/>
        <v>10700</v>
      </c>
      <c r="J44" s="87">
        <v>10700</v>
      </c>
      <c r="K44" s="87"/>
      <c r="L44" s="87"/>
      <c r="M44" s="86">
        <f t="shared" si="39"/>
        <v>10600</v>
      </c>
      <c r="N44" s="87">
        <v>10600</v>
      </c>
      <c r="O44" s="87"/>
      <c r="P44" s="87"/>
    </row>
    <row r="45" spans="1:16">
      <c r="A45" s="83" t="s">
        <v>0</v>
      </c>
      <c r="B45" s="84"/>
      <c r="C45" s="85">
        <v>244</v>
      </c>
      <c r="D45" s="85">
        <v>226</v>
      </c>
      <c r="E45" s="86">
        <f t="shared" si="13"/>
        <v>238400</v>
      </c>
      <c r="F45" s="87">
        <v>214000</v>
      </c>
      <c r="G45" s="87">
        <v>18400</v>
      </c>
      <c r="H45" s="87">
        <v>6000</v>
      </c>
      <c r="I45" s="86">
        <f t="shared" si="38"/>
        <v>257400</v>
      </c>
      <c r="J45" s="87">
        <v>222400</v>
      </c>
      <c r="K45" s="87"/>
      <c r="L45" s="87">
        <v>35000</v>
      </c>
      <c r="M45" s="86">
        <f t="shared" si="39"/>
        <v>257400</v>
      </c>
      <c r="N45" s="87">
        <v>222400</v>
      </c>
      <c r="O45" s="87"/>
      <c r="P45" s="87">
        <v>35000</v>
      </c>
    </row>
    <row r="46" spans="1:16">
      <c r="A46" s="83" t="s">
        <v>13</v>
      </c>
      <c r="B46" s="84"/>
      <c r="C46" s="85">
        <v>244</v>
      </c>
      <c r="D46" s="85">
        <v>290</v>
      </c>
      <c r="E46" s="86">
        <f t="shared" si="13"/>
        <v>0</v>
      </c>
      <c r="F46" s="87"/>
      <c r="G46" s="87"/>
      <c r="H46" s="87"/>
      <c r="I46" s="86">
        <f t="shared" si="38"/>
        <v>0</v>
      </c>
      <c r="J46" s="87"/>
      <c r="K46" s="87"/>
      <c r="L46" s="87"/>
      <c r="M46" s="86">
        <f t="shared" si="39"/>
        <v>0</v>
      </c>
      <c r="N46" s="87"/>
      <c r="O46" s="87"/>
      <c r="P46" s="87"/>
    </row>
    <row r="47" spans="1:16">
      <c r="A47" s="83" t="s">
        <v>17</v>
      </c>
      <c r="B47" s="84"/>
      <c r="C47" s="85">
        <v>244</v>
      </c>
      <c r="D47" s="85">
        <v>310</v>
      </c>
      <c r="E47" s="86">
        <f t="shared" si="13"/>
        <v>0</v>
      </c>
      <c r="F47" s="87"/>
      <c r="G47" s="87"/>
      <c r="H47" s="87"/>
      <c r="I47" s="86">
        <f t="shared" si="38"/>
        <v>0</v>
      </c>
      <c r="J47" s="87"/>
      <c r="K47" s="87"/>
      <c r="L47" s="87"/>
      <c r="M47" s="86">
        <f t="shared" si="39"/>
        <v>0</v>
      </c>
      <c r="N47" s="87"/>
      <c r="O47" s="87"/>
      <c r="P47" s="87"/>
    </row>
    <row r="48" spans="1:16" ht="25.5">
      <c r="A48" s="83" t="s">
        <v>18</v>
      </c>
      <c r="B48" s="84"/>
      <c r="C48" s="85">
        <v>244</v>
      </c>
      <c r="D48" s="85">
        <v>320</v>
      </c>
      <c r="E48" s="86">
        <f t="shared" si="13"/>
        <v>0</v>
      </c>
      <c r="F48" s="87"/>
      <c r="G48" s="87"/>
      <c r="H48" s="87"/>
      <c r="I48" s="86">
        <f t="shared" si="38"/>
        <v>0</v>
      </c>
      <c r="J48" s="87"/>
      <c r="K48" s="87"/>
      <c r="L48" s="87"/>
      <c r="M48" s="86">
        <f t="shared" si="39"/>
        <v>0</v>
      </c>
      <c r="N48" s="87"/>
      <c r="O48" s="87"/>
      <c r="P48" s="87"/>
    </row>
    <row r="49" spans="1:16" ht="25.5">
      <c r="A49" s="83" t="s">
        <v>19</v>
      </c>
      <c r="B49" s="84"/>
      <c r="C49" s="85">
        <v>244</v>
      </c>
      <c r="D49" s="85">
        <v>340</v>
      </c>
      <c r="E49" s="86">
        <f>F49+G49+H49</f>
        <v>29619</v>
      </c>
      <c r="F49" s="87">
        <v>29619</v>
      </c>
      <c r="G49" s="87"/>
      <c r="H49" s="87"/>
      <c r="I49" s="86">
        <f t="shared" si="38"/>
        <v>10000</v>
      </c>
      <c r="J49" s="87"/>
      <c r="K49" s="87"/>
      <c r="L49" s="87">
        <v>10000</v>
      </c>
      <c r="M49" s="86">
        <f t="shared" si="39"/>
        <v>10000</v>
      </c>
      <c r="N49" s="87"/>
      <c r="O49" s="87"/>
      <c r="P49" s="87">
        <v>10000</v>
      </c>
    </row>
    <row r="50" spans="1:16" ht="22.5" customHeight="1">
      <c r="A50" s="90" t="s">
        <v>42</v>
      </c>
      <c r="B50" s="78">
        <v>500</v>
      </c>
      <c r="C50" s="90"/>
      <c r="D50" s="90"/>
      <c r="E50" s="74">
        <f t="shared" ref="E50:E51" si="40">F50+G50+H50</f>
        <v>58475.96</v>
      </c>
      <c r="F50" s="91">
        <v>23285.599999999999</v>
      </c>
      <c r="G50" s="92"/>
      <c r="H50" s="93">
        <v>35190.36</v>
      </c>
      <c r="I50" s="74">
        <f t="shared" si="38"/>
        <v>121048.46</v>
      </c>
      <c r="J50" s="91">
        <v>23285.599999999999</v>
      </c>
      <c r="K50" s="92">
        <v>47000</v>
      </c>
      <c r="L50" s="93">
        <v>50762.86</v>
      </c>
      <c r="M50" s="74">
        <f t="shared" si="39"/>
        <v>0</v>
      </c>
      <c r="N50" s="90"/>
      <c r="O50" s="90"/>
      <c r="P50" s="90"/>
    </row>
    <row r="51" spans="1:16" ht="21.75" customHeight="1">
      <c r="A51" s="90" t="s">
        <v>44</v>
      </c>
      <c r="B51" s="78">
        <v>600</v>
      </c>
      <c r="C51" s="94"/>
      <c r="D51" s="94"/>
      <c r="E51" s="86">
        <f t="shared" si="40"/>
        <v>121048.46</v>
      </c>
      <c r="F51" s="91">
        <v>23285.599999999999</v>
      </c>
      <c r="G51" s="92">
        <v>47000</v>
      </c>
      <c r="H51" s="93">
        <v>50762.86</v>
      </c>
      <c r="I51" s="86">
        <f t="shared" si="38"/>
        <v>0</v>
      </c>
      <c r="J51" s="94"/>
      <c r="K51" s="94"/>
      <c r="L51" s="94"/>
      <c r="M51" s="86">
        <f t="shared" si="39"/>
        <v>0</v>
      </c>
      <c r="N51" s="94"/>
      <c r="O51" s="94"/>
      <c r="P51" s="94"/>
    </row>
    <row r="52" spans="1:16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8" fitToHeight="2" orientation="landscape" r:id="rId1"/>
  <rowBreaks count="1" manualBreakCount="1">
    <brk id="39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tabSelected="1" view="pageBreakPreview" zoomScale="60" workbookViewId="0">
      <selection activeCell="L17" sqref="L17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4.710937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 t="s">
        <v>39</v>
      </c>
    </row>
    <row r="2" spans="1:12" ht="27.75" customHeight="1">
      <c r="A2" s="2" t="s">
        <v>223</v>
      </c>
      <c r="B2" s="2"/>
      <c r="C2" s="2"/>
      <c r="D2" s="2"/>
      <c r="E2" s="2"/>
      <c r="F2" s="2"/>
      <c r="G2" s="2"/>
      <c r="H2" s="2"/>
      <c r="I2" s="2"/>
      <c r="J2" s="2"/>
      <c r="K2" s="2"/>
    </row>
    <row r="4" spans="1:12" ht="27.75" customHeight="1">
      <c r="A4" s="123" t="s">
        <v>153</v>
      </c>
      <c r="B4" s="123" t="s">
        <v>29</v>
      </c>
      <c r="C4" s="123" t="s">
        <v>154</v>
      </c>
      <c r="D4" s="126" t="s">
        <v>155</v>
      </c>
      <c r="E4" s="127"/>
      <c r="F4" s="127"/>
      <c r="G4" s="127"/>
      <c r="H4" s="127"/>
      <c r="I4" s="127"/>
      <c r="J4" s="127"/>
      <c r="K4" s="127"/>
      <c r="L4" s="128"/>
    </row>
    <row r="5" spans="1:12" ht="30" customHeight="1">
      <c r="A5" s="124"/>
      <c r="B5" s="124"/>
      <c r="C5" s="124"/>
      <c r="D5" s="129" t="s">
        <v>156</v>
      </c>
      <c r="E5" s="129"/>
      <c r="F5" s="129"/>
      <c r="G5" s="126" t="s">
        <v>77</v>
      </c>
      <c r="H5" s="127"/>
      <c r="I5" s="127"/>
      <c r="J5" s="127"/>
      <c r="K5" s="127"/>
      <c r="L5" s="128"/>
    </row>
    <row r="6" spans="1:12" ht="110.25" customHeight="1">
      <c r="A6" s="124"/>
      <c r="B6" s="124"/>
      <c r="C6" s="124"/>
      <c r="D6" s="129"/>
      <c r="E6" s="129"/>
      <c r="F6" s="129"/>
      <c r="G6" s="129" t="s">
        <v>157</v>
      </c>
      <c r="H6" s="129"/>
      <c r="I6" s="129"/>
      <c r="J6" s="127" t="s">
        <v>158</v>
      </c>
      <c r="K6" s="127"/>
      <c r="L6" s="128"/>
    </row>
    <row r="7" spans="1:12" ht="60">
      <c r="A7" s="125"/>
      <c r="B7" s="125"/>
      <c r="C7" s="125"/>
      <c r="D7" s="66" t="s">
        <v>215</v>
      </c>
      <c r="E7" s="67" t="s">
        <v>224</v>
      </c>
      <c r="F7" s="67" t="s">
        <v>225</v>
      </c>
      <c r="G7" s="66" t="s">
        <v>215</v>
      </c>
      <c r="H7" s="67" t="s">
        <v>226</v>
      </c>
      <c r="I7" s="67" t="s">
        <v>227</v>
      </c>
      <c r="J7" s="66" t="s">
        <v>215</v>
      </c>
      <c r="K7" s="67" t="s">
        <v>228</v>
      </c>
      <c r="L7" s="67" t="s">
        <v>229</v>
      </c>
    </row>
    <row r="8" spans="1:12">
      <c r="A8" s="46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46">
        <v>10</v>
      </c>
      <c r="K8" s="46">
        <v>11</v>
      </c>
      <c r="L8" s="46">
        <v>12</v>
      </c>
    </row>
    <row r="9" spans="1:12" ht="51.75" customHeight="1">
      <c r="A9" s="1" t="s">
        <v>159</v>
      </c>
      <c r="B9" s="48" t="s">
        <v>160</v>
      </c>
      <c r="C9" s="47" t="s">
        <v>149</v>
      </c>
      <c r="D9" s="50">
        <v>1058452.52</v>
      </c>
      <c r="E9" s="50">
        <v>1244668.74</v>
      </c>
      <c r="F9" s="50">
        <v>1220400</v>
      </c>
      <c r="G9" s="50">
        <v>1058452.52</v>
      </c>
      <c r="H9" s="50">
        <v>1244668.74</v>
      </c>
      <c r="I9" s="50">
        <v>1220400</v>
      </c>
      <c r="J9" s="50">
        <f t="shared" ref="H9:L9" si="0">J10+J11</f>
        <v>0</v>
      </c>
      <c r="K9" s="50">
        <f t="shared" si="0"/>
        <v>0</v>
      </c>
      <c r="L9" s="50">
        <f t="shared" si="0"/>
        <v>0</v>
      </c>
    </row>
    <row r="10" spans="1:12" ht="83.25" customHeight="1">
      <c r="A10" s="1" t="s">
        <v>161</v>
      </c>
      <c r="B10" s="49">
        <v>1001</v>
      </c>
      <c r="C10" s="47" t="s">
        <v>149</v>
      </c>
      <c r="D10" s="50"/>
      <c r="E10" s="50"/>
      <c r="F10" s="50"/>
      <c r="G10" s="50"/>
      <c r="H10" s="50"/>
      <c r="I10" s="50"/>
      <c r="J10" s="50"/>
      <c r="K10" s="50"/>
      <c r="L10" s="50"/>
    </row>
    <row r="11" spans="1:12" ht="74.25" customHeight="1">
      <c r="A11" s="1" t="s">
        <v>162</v>
      </c>
      <c r="B11" s="49">
        <v>2001</v>
      </c>
      <c r="C11" s="47"/>
      <c r="D11" s="50">
        <v>1058452.52</v>
      </c>
      <c r="E11" s="50">
        <v>1244668.74</v>
      </c>
      <c r="F11" s="50">
        <v>1220400</v>
      </c>
      <c r="G11" s="50">
        <v>1058452.52</v>
      </c>
      <c r="H11" s="50">
        <v>1244668.74</v>
      </c>
      <c r="I11" s="50">
        <v>1220400</v>
      </c>
      <c r="J11" s="50">
        <v>0</v>
      </c>
      <c r="K11" s="50">
        <v>0</v>
      </c>
      <c r="L11" s="50">
        <v>0</v>
      </c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A3" sqref="A3:XFD4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3"/>
      <c r="B1" s="3"/>
      <c r="C1" s="4" t="s">
        <v>40</v>
      </c>
    </row>
    <row r="2" spans="1:3" ht="15.75">
      <c r="A2" s="3" t="s">
        <v>218</v>
      </c>
      <c r="B2" s="3"/>
      <c r="C2" s="3"/>
    </row>
    <row r="3" spans="1:3" ht="15.75">
      <c r="A3" s="3"/>
      <c r="B3" s="3"/>
      <c r="C3" s="3"/>
    </row>
    <row r="4" spans="1:3" ht="69" customHeight="1">
      <c r="A4" s="5" t="s">
        <v>1</v>
      </c>
      <c r="B4" s="5" t="s">
        <v>29</v>
      </c>
      <c r="C4" s="5" t="s">
        <v>41</v>
      </c>
    </row>
    <row r="5" spans="1:3" ht="15.75">
      <c r="A5" s="6">
        <v>1</v>
      </c>
      <c r="B5" s="6">
        <v>2</v>
      </c>
      <c r="C5" s="6">
        <v>3</v>
      </c>
    </row>
    <row r="6" spans="1:3" ht="26.25" customHeight="1">
      <c r="A6" s="7" t="s">
        <v>42</v>
      </c>
      <c r="B6" s="8" t="s">
        <v>43</v>
      </c>
      <c r="C6" s="18">
        <v>0</v>
      </c>
    </row>
    <row r="7" spans="1:3" ht="20.25" customHeight="1">
      <c r="A7" s="7" t="s">
        <v>44</v>
      </c>
      <c r="B7" s="8" t="s">
        <v>45</v>
      </c>
      <c r="C7" s="18">
        <v>0</v>
      </c>
    </row>
    <row r="8" spans="1:3" ht="21.75" customHeight="1">
      <c r="A8" s="7" t="s">
        <v>46</v>
      </c>
      <c r="B8" s="8" t="s">
        <v>47</v>
      </c>
      <c r="C8" s="18">
        <v>0</v>
      </c>
    </row>
    <row r="9" spans="1:3" ht="21.75" customHeight="1">
      <c r="A9" s="7" t="s">
        <v>48</v>
      </c>
      <c r="B9" s="8" t="s">
        <v>49</v>
      </c>
      <c r="C9" s="18">
        <v>0</v>
      </c>
    </row>
    <row r="10" spans="1:3" ht="18.75">
      <c r="C10" s="9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C22" sqref="C22"/>
    </sheetView>
  </sheetViews>
  <sheetFormatPr defaultRowHeight="15"/>
  <cols>
    <col min="1" max="1" width="81.140625" customWidth="1"/>
    <col min="2" max="2" width="37.42578125" customWidth="1"/>
    <col min="3" max="3" width="38.7109375" customWidth="1"/>
  </cols>
  <sheetData>
    <row r="1" spans="1:3" ht="15.75">
      <c r="A1" s="10"/>
      <c r="B1" s="10"/>
      <c r="C1" s="11" t="s">
        <v>50</v>
      </c>
    </row>
    <row r="2" spans="1:3" ht="15.75">
      <c r="A2" s="3" t="s">
        <v>204</v>
      </c>
      <c r="B2" s="10"/>
      <c r="C2" s="10"/>
    </row>
    <row r="3" spans="1:3" ht="15.75">
      <c r="A3" s="10"/>
      <c r="B3" s="10"/>
      <c r="C3" s="10"/>
    </row>
    <row r="4" spans="1:3" ht="15.75">
      <c r="A4" s="12" t="s">
        <v>1</v>
      </c>
      <c r="B4" s="12" t="s">
        <v>29</v>
      </c>
      <c r="C4" s="12" t="s">
        <v>51</v>
      </c>
    </row>
    <row r="5" spans="1:3" ht="15.75">
      <c r="A5" s="12">
        <v>1</v>
      </c>
      <c r="B5" s="12">
        <v>2</v>
      </c>
      <c r="C5" s="12">
        <v>3</v>
      </c>
    </row>
    <row r="6" spans="1:3" ht="27" customHeight="1">
      <c r="A6" s="13" t="s">
        <v>52</v>
      </c>
      <c r="B6" s="14" t="s">
        <v>43</v>
      </c>
      <c r="C6" s="64">
        <v>0</v>
      </c>
    </row>
    <row r="7" spans="1:3" ht="95.25" customHeight="1">
      <c r="A7" s="15" t="s">
        <v>53</v>
      </c>
      <c r="B7" s="8" t="s">
        <v>45</v>
      </c>
      <c r="C7" s="16">
        <v>0</v>
      </c>
    </row>
    <row r="8" spans="1:3" ht="48.75" customHeight="1">
      <c r="A8" s="17" t="s">
        <v>54</v>
      </c>
      <c r="B8" s="8" t="s">
        <v>47</v>
      </c>
      <c r="C8" s="64">
        <v>0</v>
      </c>
    </row>
    <row r="9" spans="1:3" ht="17.25" customHeight="1">
      <c r="A9" s="10"/>
      <c r="B9" s="10"/>
      <c r="C9" s="10"/>
    </row>
    <row r="10" spans="1:3" ht="81" customHeight="1">
      <c r="A10" s="56" t="s">
        <v>175</v>
      </c>
      <c r="B10" s="57"/>
      <c r="C10" s="58" t="s">
        <v>174</v>
      </c>
    </row>
    <row r="11" spans="1:3" ht="15.75">
      <c r="A11" s="59"/>
      <c r="B11" s="19"/>
      <c r="C11" s="60"/>
    </row>
    <row r="12" spans="1:3" ht="18.75" customHeight="1">
      <c r="A12" s="61"/>
      <c r="B12" s="19"/>
      <c r="C12" s="60"/>
    </row>
    <row r="13" spans="1:3" ht="15.75">
      <c r="A13" s="62" t="s">
        <v>171</v>
      </c>
      <c r="B13" s="63"/>
      <c r="C13" s="60" t="s">
        <v>172</v>
      </c>
    </row>
    <row r="14" spans="1:3" ht="15.75">
      <c r="A14" s="61"/>
      <c r="B14" s="19"/>
      <c r="C14" s="60"/>
    </row>
    <row r="15" spans="1:3" ht="15.75">
      <c r="A15" s="61"/>
      <c r="B15" s="19"/>
      <c r="C15" s="60"/>
    </row>
    <row r="16" spans="1:3" ht="15.75">
      <c r="A16" s="62" t="s">
        <v>212</v>
      </c>
      <c r="B16" s="63"/>
      <c r="C16" s="60" t="s">
        <v>173</v>
      </c>
    </row>
    <row r="17" spans="1:3" ht="15.75">
      <c r="A17" s="21"/>
      <c r="B17" s="19"/>
      <c r="C17" s="20"/>
    </row>
    <row r="18" spans="1:3" ht="15.75">
      <c r="A18" s="21"/>
      <c r="B18" s="19"/>
      <c r="C18" s="20"/>
    </row>
    <row r="19" spans="1:3" ht="15.75">
      <c r="A19" s="21"/>
      <c r="B19" s="19"/>
      <c r="C19" s="20"/>
    </row>
    <row r="20" spans="1:3" ht="15.75">
      <c r="A20" s="21"/>
      <c r="B20" s="19"/>
      <c r="C20" s="20"/>
    </row>
    <row r="21" spans="1:3" ht="15.75">
      <c r="A21" s="21"/>
      <c r="B21" s="19"/>
      <c r="C21" s="20"/>
    </row>
  </sheetData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2017-08-29T15:13:04Z</cp:lastPrinted>
  <dcterms:created xsi:type="dcterms:W3CDTF">2016-05-25T03:20:39Z</dcterms:created>
  <dcterms:modified xsi:type="dcterms:W3CDTF">2017-08-29T15:15:30Z</dcterms:modified>
</cp:coreProperties>
</file>