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ропр._прил.1 " sheetId="4" r:id="rId1"/>
    <sheet name="показатели_ приложение 2" sheetId="9" r:id="rId2"/>
  </sheets>
  <definedNames>
    <definedName name="_xlnm.Print_Titles" localSheetId="0">'меропр._прил.1 '!$4:$6</definedName>
    <definedName name="_xlnm.Print_Titles" localSheetId="1">'показатели_ приложение 2'!$4:$6</definedName>
    <definedName name="_xlnm.Print_Area" localSheetId="0">'меропр._прил.1 '!$A$1:$M$185</definedName>
    <definedName name="_xlnm.Print_Area" localSheetId="1">'показатели_ приложение 2'!$A$1:$K$24</definedName>
  </definedNames>
  <calcPr calcId="144525"/>
</workbook>
</file>

<file path=xl/calcChain.xml><?xml version="1.0" encoding="utf-8"?>
<calcChain xmlns="http://schemas.openxmlformats.org/spreadsheetml/2006/main">
  <c r="I10" i="4" l="1"/>
  <c r="I7" i="4" s="1"/>
  <c r="K24" i="4" l="1"/>
  <c r="K21" i="4"/>
  <c r="J24" i="4" l="1"/>
  <c r="I24" i="4"/>
  <c r="F88" i="4"/>
  <c r="F12" i="4" l="1"/>
  <c r="I102" i="4"/>
  <c r="K130" i="4" l="1"/>
  <c r="K128" i="4" s="1"/>
  <c r="J130" i="4"/>
  <c r="J128" i="4" s="1"/>
  <c r="I130" i="4"/>
  <c r="I128" i="4" s="1"/>
  <c r="F132" i="4"/>
  <c r="F163" i="4"/>
  <c r="F166" i="4"/>
  <c r="F165" i="4"/>
  <c r="F164" i="4"/>
  <c r="F59" i="4" l="1"/>
  <c r="E59" i="4"/>
  <c r="K111" i="4" l="1"/>
  <c r="K108" i="4" s="1"/>
  <c r="J111" i="4"/>
  <c r="J110" i="4" s="1"/>
  <c r="J106" i="4" s="1"/>
  <c r="F117" i="4"/>
  <c r="F116" i="4"/>
  <c r="F115" i="4"/>
  <c r="F114" i="4"/>
  <c r="F113" i="4"/>
  <c r="E76" i="4"/>
  <c r="E74" i="4"/>
  <c r="F75" i="4"/>
  <c r="E75" i="4"/>
  <c r="F77" i="4"/>
  <c r="E77" i="4"/>
  <c r="K110" i="4" l="1"/>
  <c r="K106" i="4" s="1"/>
  <c r="J108" i="4"/>
  <c r="H24" i="4"/>
  <c r="H18" i="4" s="1"/>
  <c r="H10" i="4" l="1"/>
  <c r="H7" i="4" s="1"/>
  <c r="H21" i="4"/>
  <c r="F103" i="4"/>
  <c r="K18" i="4"/>
  <c r="J21" i="4"/>
  <c r="I21" i="4"/>
  <c r="K102" i="4"/>
  <c r="J102" i="4"/>
  <c r="H118" i="4"/>
  <c r="F22" i="4"/>
  <c r="F23" i="4"/>
  <c r="F25" i="4"/>
  <c r="G21" i="4"/>
  <c r="G18" i="4" s="1"/>
  <c r="F8" i="4"/>
  <c r="F9" i="4"/>
  <c r="G130" i="4"/>
  <c r="F130" i="4" s="1"/>
  <c r="F45" i="4"/>
  <c r="J18" i="4" l="1"/>
  <c r="G15" i="4"/>
  <c r="F21" i="4"/>
  <c r="F24" i="4"/>
  <c r="F90" i="4"/>
  <c r="G90" i="4"/>
  <c r="F95" i="4"/>
  <c r="G95" i="4"/>
  <c r="F33" i="4"/>
  <c r="F29" i="4"/>
  <c r="G121" i="4"/>
  <c r="F111" i="4" l="1"/>
  <c r="K15" i="4"/>
  <c r="F87" i="4"/>
  <c r="E87" i="4"/>
  <c r="F86" i="4"/>
  <c r="F85" i="4"/>
  <c r="E85" i="4"/>
  <c r="F84" i="4"/>
  <c r="F83" i="4"/>
  <c r="E83" i="4"/>
  <c r="F82" i="4"/>
  <c r="F81" i="4"/>
  <c r="E81" i="4"/>
  <c r="F80" i="4"/>
  <c r="F79" i="4"/>
  <c r="E79" i="4"/>
  <c r="F78" i="4"/>
  <c r="F72" i="4"/>
  <c r="E72" i="4"/>
  <c r="F70" i="4"/>
  <c r="E70" i="4"/>
  <c r="F68" i="4"/>
  <c r="E68" i="4"/>
  <c r="F71" i="4"/>
  <c r="F69" i="4"/>
  <c r="F67" i="4"/>
  <c r="F65" i="4"/>
  <c r="F66" i="4"/>
  <c r="E66" i="4"/>
  <c r="F58" i="4"/>
  <c r="E58" i="4"/>
  <c r="F57" i="4"/>
  <c r="E57" i="4"/>
  <c r="F56" i="4"/>
  <c r="E56" i="4"/>
  <c r="F55" i="4"/>
  <c r="E55" i="4"/>
  <c r="F53" i="4"/>
  <c r="E53" i="4"/>
  <c r="F51" i="4"/>
  <c r="E51" i="4"/>
  <c r="F54" i="4"/>
  <c r="E54" i="4"/>
  <c r="F52" i="4"/>
  <c r="E52" i="4"/>
  <c r="E50" i="4"/>
  <c r="E49" i="4"/>
  <c r="E46" i="4"/>
  <c r="E45" i="4"/>
  <c r="E44" i="4"/>
  <c r="E43" i="4"/>
  <c r="E42" i="4"/>
  <c r="E40" i="4"/>
  <c r="E38" i="4"/>
  <c r="E36" i="4"/>
  <c r="E34" i="4"/>
  <c r="E32" i="4"/>
  <c r="E30" i="4"/>
  <c r="E28" i="4"/>
  <c r="E25" i="4"/>
  <c r="E23" i="4"/>
  <c r="E22" i="4"/>
  <c r="G11" i="4"/>
  <c r="H11" i="4"/>
  <c r="I11" i="4"/>
  <c r="J11" i="4"/>
  <c r="K11" i="4"/>
  <c r="F11" i="4"/>
  <c r="F122" i="4"/>
  <c r="F119" i="4"/>
  <c r="H109" i="4" l="1"/>
  <c r="G109" i="4"/>
  <c r="F26" i="4"/>
  <c r="F27" i="4"/>
  <c r="F28" i="4"/>
  <c r="F30" i="4"/>
  <c r="F31" i="4"/>
  <c r="F32" i="4"/>
  <c r="F34" i="4"/>
  <c r="F36" i="4"/>
  <c r="F37" i="4"/>
  <c r="F38" i="4"/>
  <c r="F39" i="4"/>
  <c r="F40" i="4"/>
  <c r="F41" i="4"/>
  <c r="F42" i="4"/>
  <c r="F43" i="4"/>
  <c r="F44" i="4"/>
  <c r="F49" i="4"/>
  <c r="F50" i="4"/>
  <c r="F19" i="4"/>
  <c r="I109" i="4" l="1"/>
  <c r="J109" i="4"/>
  <c r="H15" i="4"/>
  <c r="J15" i="4"/>
  <c r="E12" i="4" l="1"/>
  <c r="E7" i="4" s="1"/>
  <c r="K121" i="4" l="1"/>
  <c r="J121" i="4"/>
  <c r="I121" i="4"/>
  <c r="G129" i="4"/>
  <c r="J118" i="4" l="1"/>
  <c r="I118" i="4"/>
  <c r="K118" i="4"/>
  <c r="K10" i="4" s="1"/>
  <c r="F129" i="4"/>
  <c r="F121" i="4"/>
  <c r="J10" i="4" l="1"/>
  <c r="J7" i="4" s="1"/>
  <c r="K7" i="4"/>
  <c r="G120" i="4"/>
  <c r="G118" i="4" s="1"/>
  <c r="G10" i="4" s="1"/>
  <c r="G7" i="4" s="1"/>
  <c r="G128" i="4"/>
  <c r="F128" i="4" l="1"/>
  <c r="F120" i="4"/>
  <c r="F135" i="4"/>
  <c r="F134" i="4"/>
  <c r="F118" i="4" l="1"/>
  <c r="F102" i="4"/>
  <c r="I18" i="4"/>
  <c r="F18" i="4" s="1"/>
  <c r="I15" i="4" l="1"/>
  <c r="F15" i="4"/>
  <c r="F10" i="4" l="1"/>
  <c r="F7" i="4" s="1"/>
</calcChain>
</file>

<file path=xl/sharedStrings.xml><?xml version="1.0" encoding="utf-8"?>
<sst xmlns="http://schemas.openxmlformats.org/spreadsheetml/2006/main" count="594" uniqueCount="251">
  <si>
    <t>2014г.</t>
  </si>
  <si>
    <t>2015г.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</si>
  <si>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</si>
  <si>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</si>
  <si>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</si>
  <si>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</si>
  <si>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</si>
  <si>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</si>
  <si>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Всего по программе</t>
  </si>
  <si>
    <t>Итого</t>
  </si>
  <si>
    <t>Средства федерального бюджета</t>
  </si>
  <si>
    <t>Средства бюджета Московской области</t>
  </si>
  <si>
    <t>Средства бюджета Пушкинского муниципального района</t>
  </si>
  <si>
    <t>2.1.</t>
  </si>
  <si>
    <t>2.2.</t>
  </si>
  <si>
    <t>2.3.</t>
  </si>
  <si>
    <t>2.4.</t>
  </si>
  <si>
    <t>Полноценное функционирование ФОКИ "Старт"</t>
  </si>
  <si>
    <t>Бюджет города Пушкино</t>
  </si>
  <si>
    <t>Создание безбарьерной среды для лиц с ограниченными возможностями по здоровью и других маломобильных групп населения к объектам культуры</t>
  </si>
  <si>
    <t>2015-2018г.г.</t>
  </si>
  <si>
    <t>Управление культуры администрации Пушкинского муниципального района</t>
  </si>
  <si>
    <t>Средства бюджета города Пушкино</t>
  </si>
  <si>
    <t>2015 г.</t>
  </si>
  <si>
    <t>Создание безбарьерной среды для лиц с ограниченными возможностями по здоровью и других маломобильных групп населения к объектам образования</t>
  </si>
  <si>
    <t xml:space="preserve"> 1.2. </t>
  </si>
  <si>
    <t>МБДОУ детский сад №3 "Снежинка" по адресу: МО, г.  Пушкино, 
мкр.  Дзержинец,11а</t>
  </si>
  <si>
    <t xml:space="preserve">2016г. </t>
  </si>
  <si>
    <t>МБОУ "Средняя общеобразовательная школа №3" г.Пушкино</t>
  </si>
  <si>
    <t>МБОУ  "Средняя общеобразовательная школа  №9" г.Пушкино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</si>
  <si>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</si>
  <si>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</si>
  <si>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</si>
  <si>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</si>
  <si>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</si>
  <si>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</si>
  <si>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</si>
  <si>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</si>
  <si>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</si>
  <si>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</si>
  <si>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Создание безбарьерной среды для лиц с ограниченными возможностями по здоровью  и других маломобильных групп населения к муниципальным объектам/зданиям для голосования</t>
  </si>
  <si>
    <t>Мероприятие 1. Организация доступности муниципальных помещений для голосования для лиц с ограниченными возможностями по здоровью и других маломобильных групп населения, в т.ч.:</t>
  </si>
  <si>
    <t>Задача 1.7. Повышение уровня доступности мест голосования, расположенных в муниципальных помещениях, при проведении выборов для лиц с ограниченными возможностями по здоровью и других маломобильных групп населения</t>
  </si>
  <si>
    <t xml:space="preserve">*Мероприятие 3. Приобретение лестничного  подъемника для транспортировки инвалидов в чашу бассейна МБУ ФСК "Пушкино" </t>
  </si>
  <si>
    <t>Управление образования администрации Пушкинского муниципального района,УСАиГ</t>
  </si>
  <si>
    <t xml:space="preserve"> МБОУ ДОД "Детская музыкальная школа №1"по адресу: МО, г.Пушкино, ул. Крылова, д.1</t>
  </si>
  <si>
    <t>МБОУ "Гимназия №4 г.Пушкино" г.Пушкино", по адресу: МО, г. Пушкино, 
ул. Железнодорожная, 14</t>
  </si>
  <si>
    <t xml:space="preserve"> МБОУ "Майская средняя общеобразовательная школа" г.Пушкино", по адресу: МО, г. Пушкино, 
ул. Железнодорожная, 14</t>
  </si>
  <si>
    <t xml:space="preserve"> МБОУ "Начальная образовательная школа №16 г.Пушкино" по адресу: МО, г.Пушкино, мкр. Звягино,  ул.  Советская, 25</t>
  </si>
  <si>
    <t xml:space="preserve"> МБОУ "Средняя общеобразовательная школа  №7" г.Пушкино
по адресу: МО, 
г. Пушкино, мкр.  Кудринка, ул.  Фабричная, 7</t>
  </si>
  <si>
    <t xml:space="preserve">МБОУ "Черкизовская средняя общеобразовательная школа"  по адресу: МО, Пушкинский муниципальный район, п. Черкизово, ул. Школьная, 6/6
</t>
  </si>
  <si>
    <t>МБОУ "Софринская средняя общеобразовательная школа №1" по адресу: МО, Пушкинский муниципальный район, п. Софрино, ул. Полевая</t>
  </si>
  <si>
    <t>МАОУ "Правдинская средняя общеобразовательная школа №2" по адресу: МО, Пушкинский муниципальный район, п. Софрино, ул. Полевая</t>
  </si>
  <si>
    <t>МБОУ "Братовщинская средняя общеобразовательная школа" по адресу: МО, Пушкинский муниципальный район, п. Софрино, ул. Полевая</t>
  </si>
  <si>
    <t xml:space="preserve"> МБОУ "Средняя общеобразовательная школа №1" г.Пушкино по адресу: МО, г.Пушкино, 2-й Некрасовский пр., д.4</t>
  </si>
  <si>
    <t>МБОУ "Софринская средняя общеобразовательная школа №2" по адресу: МО, Пушкинский муниципальный район,  п. Софрино, ул. Школьная, 3;</t>
  </si>
  <si>
    <t>МБОУ "Царевская основная общеобразовательная школа" по адресу: МО, Пушкинский муниципальный район, с. Царево</t>
  </si>
  <si>
    <t>*Мероприятие 2. Выполнение работ по устройству части причала для лиц с ограниченными возможностями и нарушениями опорно-
двигательного аппарата для полной доступности объекта "Водноспортивная база" «Серебрянка» ФСК «Пушкино» по адресу: МО, г.Пушкино, мкр. Серебрянка, д.15а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</si>
  <si>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</si>
  <si>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</si>
  <si>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</si>
  <si>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 xml:space="preserve">Увеличение доли доступных для инвалидов и других маломобильных групп населения приоритетных объектов социальной, транспортной, инженерной инфраструктуры </t>
  </si>
  <si>
    <t>Повышение уровня доступности образовательных организации Пушкинского муниципального района</t>
  </si>
  <si>
    <t>Реабилитация и оздоровление лиц с ограниченными возможностями по здоровью;
полноценное функционирование ФОКИ "Старт"</t>
  </si>
  <si>
    <t>№ п/п</t>
  </si>
  <si>
    <t>Средства бюджета Пушкинского муниципального района/ г.п. Пушкино</t>
  </si>
  <si>
    <t>Управление развития отраслей социальной сферы, МКУ "Управление капитального строительства"</t>
  </si>
  <si>
    <t>Управление развития отраслей социальной сферы администрации Пушкинского муниципального района</t>
  </si>
  <si>
    <t>Администрация Пушкинского муниципального района, Управление образования, МКУ "Управление капитального строительства"</t>
  </si>
  <si>
    <t>Объем финансирования мероприятия в текущем финансовом году (тыс. руб.)*</t>
  </si>
  <si>
    <t>* - Объем финансирования аналогичных мероприятий в году, предшествующем году начала реализации муниципальной программы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</si>
  <si>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</si>
  <si>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</si>
  <si>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</si>
  <si>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</si>
  <si>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</si>
  <si>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2017-2021г.г.</t>
  </si>
  <si>
    <t>МБОУ Зеленоградская СОШ, по адресу: МО,  Пушкинский р-н, пос. Зеленоградский, ул. Школьная, д.1</t>
  </si>
  <si>
    <t>МБДОУ Детский сад общеразвивающего вида №5 «Малыш» по адресу: МО, г. Пушкино, мкр Заветы Ильича, улица Маяковского, 10а</t>
  </si>
  <si>
    <t>МБДОУ Детский сад №8 «Звёздочка» по адресу: МО, г. Пушкино, Московский проспект, д.5 а</t>
  </si>
  <si>
    <t>Управление образования администрации Пушкинского муниципального района</t>
  </si>
  <si>
    <t>Управление образования администрации Пушкинского муниципального района, МКУ "Управление капитального строительства"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</si>
  <si>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</si>
  <si>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</si>
  <si>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</si>
  <si>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</si>
  <si>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</si>
  <si>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</si>
  <si>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</si>
  <si>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</si>
  <si>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</si>
  <si>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</si>
  <si>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</si>
  <si>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</si>
  <si>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</si>
  <si>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</si>
  <si>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1.1.15.</t>
  </si>
  <si>
    <t>1.1.16.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</si>
  <si>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</si>
  <si>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</si>
  <si>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</si>
  <si>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</si>
  <si>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</si>
  <si>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</si>
  <si>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</si>
  <si>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</si>
  <si>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Мероприятие: Организация доступности объектов образования для лиц с ограниченными возможностями по здоровью и других маломобильных групп населения, в т.ч.: приобретение вспомогательных средств для лиц с ограниченными возможностями</t>
  </si>
  <si>
    <t>1.2.1</t>
  </si>
  <si>
    <t>1.3</t>
  </si>
  <si>
    <t>2.1</t>
  </si>
  <si>
    <t>2.1.1</t>
  </si>
  <si>
    <t>3.1</t>
  </si>
  <si>
    <t>3.1.1</t>
  </si>
  <si>
    <t>Мероприятие: Обеспечение полноценного и бесперебойного функционирования МКУ "Физкультурно-оздоровительный клуб инвалидов "Старт"</t>
  </si>
  <si>
    <t xml:space="preserve">
Обеспечение деятельности и содержание "Физкультурно-оздоровительного клуба инвалидов "Старт" ("ФОКИ "Старт"), по адресу: МО, г. Пушкино, ул. Чехова, д.16-а</t>
  </si>
  <si>
    <t xml:space="preserve">Мероприятие: Поэтапное повышение заработной платы работников муниципального учреждения "ФОКИ"Старт" </t>
  </si>
  <si>
    <t>4.1</t>
  </si>
  <si>
    <t>Управление развития отраслей социальной сферы администрации Пушкинского муниципального района, МКУ "Управление капитального строительства"</t>
  </si>
  <si>
    <t>3.2</t>
  </si>
  <si>
    <t>Мероприятие: Ввод в эксплуатацию учреждений с учетом доступности  объектов образования для лиц с ограниченными возможностями по здоровью и других маломобильных групп населения, в т.ч.:</t>
  </si>
  <si>
    <t>1.2</t>
  </si>
  <si>
    <t>МАОУ гимназия «Тарасовка» по адресу: МО,  Пушкинский р-н, пос. Черкизово, ул. Трудовая, д.31</t>
  </si>
  <si>
    <t xml:space="preserve">
</t>
  </si>
  <si>
    <t>МБДОУ Центр развития ребёнка-детский сад №4 «Золотая рыбка» по адресу: МО, г. Пушкино, Пушкинское шоссе, д. 5</t>
  </si>
  <si>
    <t>Создание условий для получения качественного образования детьми-инвалидами в МБОУ "Пушкинская школа-интернат для обучающихся с ограниченными возможностями здоровья" по адресу: МО, г. Пушкино, Железнодорожная, 12/17</t>
  </si>
  <si>
    <t xml:space="preserve">Мероприятие: Организация доступности для лиц с ограниченными возможностями здоровья в МКУ «МФЦ Пушкинского муниципального района» </t>
  </si>
  <si>
    <t>МКУ «МФЦ Пушкинского муниципального района»</t>
  </si>
  <si>
    <t xml:space="preserve">Создание безбарьерной среды для лиц с ограниченными возможностями по здоровью и других маломобильных групп населения в многофункциональном центре Пушкинского муниципального района
</t>
  </si>
  <si>
    <t>1.4</t>
  </si>
  <si>
    <t>Мероприятие: Разработка проектно-сметной документации с учетом доступности объектов образования для лиц с ограниченными возможностями по здоровью и других маломобильных групп населения, в т.ч.:</t>
  </si>
  <si>
    <t>2018-2021г.г.</t>
  </si>
  <si>
    <t>1.4.1</t>
  </si>
  <si>
    <t>99.9</t>
  </si>
  <si>
    <t>1.4.2</t>
  </si>
  <si>
    <t>Мероприятие: Установка пандусов, двойных поручней, тактильной плитки (ленты), табличек со шрифтом Брайля, тактильных пиктограмм в образовательных организациях Пушкинского муниципального района</t>
  </si>
  <si>
    <t>Повышение уровня доступности образовательных организаций Пушкинского муниципального района</t>
  </si>
  <si>
    <t>Основное мероприятие 2.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</si>
  <si>
    <t>Основное мероприятие 3.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</si>
  <si>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</si>
  <si>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</si>
  <si>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</si>
  <si>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</si>
  <si>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</si>
  <si>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</si>
  <si>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</si>
  <si>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</si>
  <si>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Доля доступных для инвалидов и других маломобильных групп населения объектов образования в Пушкинском муниципальном районе</t>
  </si>
  <si>
    <t>2.</t>
  </si>
  <si>
    <t>Доля доступных для инвалидов и других маломобильных групп населения объектов культуры в Пушкинском муниципальном районе</t>
  </si>
  <si>
    <t>Доля лиц с ограниченными возможностями здоровья и инвалидов в возрасте от 6 до 18 лет, систематически занимающихся физкультурой, спортом, в общей численности данной категории населения в Пушкинском муниципальном районе</t>
  </si>
  <si>
    <t xml:space="preserve">Обеспечение полноценной деятельности  МКУ "Физкультурно-оздоровительный клуб инвалидов "Старт"   </t>
  </si>
  <si>
    <t>Доля доступных для лиц с ограниченными возможностями здоровья и других маломобильных групп населения многофункциональных центров Пушкинского муниципального района</t>
  </si>
  <si>
    <r>
      <rPr>
        <b/>
        <sz val="10"/>
        <color theme="1"/>
        <rFont val="Arial"/>
        <family val="2"/>
        <charset val="204"/>
      </rPr>
      <t>Макропоказатель:</t>
    </r>
    <r>
      <rPr>
        <sz val="10"/>
        <color theme="1"/>
        <rFont val="Arial"/>
        <family val="2"/>
        <charset val="204"/>
      </rPr>
      <t xml:space="preserve">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(людей, испытывающих затруднения при самостоятельном передвижении, получении услуг, необходимой информации) в Московской области</t>
    </r>
  </si>
  <si>
    <r>
      <rPr>
        <b/>
        <sz val="10"/>
        <color theme="1"/>
        <rFont val="Arial"/>
        <family val="2"/>
        <charset val="204"/>
      </rPr>
      <t>Основное мероприятие 1</t>
    </r>
    <r>
      <rPr>
        <sz val="10"/>
        <color theme="1"/>
        <rFont val="Arial"/>
        <family val="2"/>
        <charset val="204"/>
      </rPr>
      <t>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</si>
  <si>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2.</t>
    </r>
    <r>
      <rPr>
        <sz val="10"/>
        <rFont val="Arial"/>
        <family val="2"/>
        <charset val="204"/>
      </rPr>
      <t xml:space="preserve">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</si>
  <si>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3</t>
    </r>
    <r>
      <rPr>
        <sz val="10"/>
        <rFont val="Arial"/>
        <family val="2"/>
        <charset val="204"/>
      </rPr>
      <t>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  </r>
  </si>
  <si>
    <t>МБОУ "Леснополянская СОШ" по адресу: МО, Пушкинский муниципальный район, п. Лесные Поляны, ул. Центральная, д. 16</t>
  </si>
  <si>
    <t>1.1.14</t>
  </si>
  <si>
    <t>1.1.17.</t>
  </si>
  <si>
    <t>1.1.26</t>
  </si>
  <si>
    <t>МБОУ "Софринская средняя школа №1", по адресу: МО,  Пушкинский р-н, пос. Софрино, ул. Полевая, д.5</t>
  </si>
  <si>
    <t>МБОУ "Софринская средняя  школа №2" по адресу: МО,  Пушкинский район, пос. Софрино, ул. Комсомольская, д.9</t>
  </si>
  <si>
    <t>1.4.3</t>
  </si>
  <si>
    <t>МБОУ "СОШ № 2 г. Пушкино", по адресу:  МО, г.Пушкино, Ярославское шоссе, д. 170 «А»</t>
  </si>
  <si>
    <t>МБОУ "Черкизовская СОШ", по адресу: МО,  Пушкинский р-н,  пос. Черкизово, ул. Школьная, д.6/6</t>
  </si>
  <si>
    <t>МБОУ "СОШ № 15 г. Пушкино", по адресу: МО, г. Пушкино, мкр. Клязьма, ул. Кольцовская, д. 2</t>
  </si>
  <si>
    <t>МБОУ "СОШ № 11 г. Пушкино" по адресу: МО, г. Пушкино, мкр. Заветы Ильича, проезд Дзержинского, д. 2</t>
  </si>
  <si>
    <t>МБОУ "СОШ № 7 г. Пушкино", по адресу: МО, г. Пушкино, ул. Фабричная, д. 7</t>
  </si>
  <si>
    <t>МБОУ "СОШ № 6 г.Пушкино", по адресу: МО, г.Пушкино, мкр. Серебрянка, д. 57А</t>
  </si>
  <si>
    <t xml:space="preserve">МБОУ "Гимназия № 4 г.Пушкино", по адресу: МО, г. Пушкино, 
ул. Железнодорожная, 14 </t>
  </si>
  <si>
    <t>МБОУ "СОШ № 16 г. Пушкино" по адресу: МО, г. Пушкино, мкр. Звягино, ул. Советская, 25а</t>
  </si>
  <si>
    <t>МАОУ "Гимназия № 10 г. Пушкино" по адресу: МО, г. Пушкино, мкр. Дзержинец, д.10a</t>
  </si>
  <si>
    <t>99,9</t>
  </si>
  <si>
    <t>0,0</t>
  </si>
  <si>
    <t>МБОУ "Зверосовхозская СОШ" по адресу: МО,  Пушкинский р-н, пос. Зверосовхоз, ул. Школьная, д.6А</t>
  </si>
  <si>
    <t>МБОУ "Ельдигинская СОШ" по адресу: МО, Пушкинский район, село Ельдигино, д.7</t>
  </si>
  <si>
    <t xml:space="preserve">МБОУ "СОШ № 12 г. Пушкино" по адресу: МО, г. Пушкино, мкр. Заветы Ильича, ул. Коминтерна, д.16/22,          </t>
  </si>
  <si>
    <t>1.1.27</t>
  </si>
  <si>
    <t>МБОУ "Софринская СОШ №2" по адресу: МО, Пушкинский район, г.п. Софрино, ул. Школьная, 3</t>
  </si>
  <si>
    <t>МБОУ "СОШ № 8 г. Пушкино" по адресу: МО, г. Пушкино, ул. Озерная, д.5</t>
  </si>
  <si>
    <t>МБОУ "СОШ № 1 г. Пушкино" по адресу: МО, г.Пушкино, 2-ой Некрасовский пр., д.4</t>
  </si>
  <si>
    <t>1.1.28</t>
  </si>
  <si>
    <t>1.1.29</t>
  </si>
  <si>
    <t>Мероприятие:  Реконструкция дверей, порогов, крылец и тамбуров, установка пандусов, информационных и тактильных средств в учреждениях культуры Пушкинского муниципального района</t>
  </si>
  <si>
    <t>МБУК "Межпоселенческая библиотека Пушкинского муниципального района" (Городской Филиал «Кудринка») по адресу:            г. Пушкино, ул. Октябрьская, д.32.</t>
  </si>
  <si>
    <t>МБУК "Межпоселенческая библиотека Пушкинского муниципального района" (Талицкий сельский филиал), по адресу: МО, Пушкинский район дер. Талицы, д. 23</t>
  </si>
  <si>
    <t>2.1.2</t>
  </si>
  <si>
    <t>2.1.3</t>
  </si>
  <si>
    <t>2.1.4</t>
  </si>
  <si>
    <t>2.1.5</t>
  </si>
  <si>
    <t>МБУК "Межпоселенческая библиотека Пушкинского муниципального района" (Братовщинский сельский филиал), по адресу: МО, г.п. Правдинский, с. Братовщина. ул. Центральная, д. 58а</t>
  </si>
  <si>
    <t xml:space="preserve">МБУК "Межпоселенческая библиотека Пушкинского муниципального района" (Челюскинский сельский филиал), по адресу: МО, Пушкинский район, с.п. Тарасовское, п. Челюскинский, Школьный проезд, д.2,             </t>
  </si>
  <si>
    <t>МБУК "Межпоселенческая библиотека Пушкинского муниципального района" (Барсковский сельский филиал), по адресу: МО, Пушкинский район, с. Барково, д.64</t>
  </si>
  <si>
    <t xml:space="preserve">Основное мероприятие 4. Организация  безбарьерной среды для лиц с ограниченными возможностями по здоровью в многофункциональном центре Пушкинского муниципального района
</t>
  </si>
  <si>
    <t xml:space="preserve">МБОУ СОШ № 9 г. Пушкино, по адресу: Дзержинец, д. 10а;            МБОУ "Гимназия №4 г.Пушкино", по адресу: МО, г. Пушкино, 
ул. Железнодорожная, д. 14; МБОУ "Леснополянская СОШ" по адресу: МО, Пушкинский муниципальный район, п. Лесные Поляны;                                    МБОУ СОШ №6 г.Пушкино, по адресу: МО, г.Пушкино, мкр. Серебрянка, д. 57А;                                           МБОУ "Майская СОШ", по адресу: МО, Пушкинский муниципальный район, п. Софрино-1 </t>
  </si>
  <si>
    <t>МБОУ "Братовщинская СОШ" по адресу: МО, Пушкинский муниципальный район, ул. Огородная, 17а;                         МБОУ "Правдинская СОШ школа №1" по адресу: МО, Пушкинский район, ул. Советская 1а;                     МБОУ "Правдинская СОШ школа №2" по адресу: МО, Пушкинский район, ул. Проектная, д. 10;                 МБОУ "Софринская СОШ №1" по адресу: МО, Пушкинский район, ул. Полевая, д.5;                        МБОУ "Софринская СОШ №2" по адресу: МО, Пушкинский район, ул. Школьная, 3</t>
  </si>
  <si>
    <t>МБУК "Межпоселенческая библиотека Пушкинского муниципального района" (Ельдигинский сельский филиал) по адресу: МО, Пушкинский район, село Ельдигино, д.5</t>
  </si>
  <si>
    <r>
      <rPr>
        <b/>
        <sz val="10"/>
        <rFont val="Arial"/>
        <family val="2"/>
        <charset val="204"/>
      </rPr>
      <t>Основное мероприятие 4</t>
    </r>
    <r>
      <rPr>
        <sz val="10"/>
        <rFont val="Arial"/>
        <family val="2"/>
        <charset val="204"/>
      </rPr>
      <t>. Организация  безбарьерной среды для лиц с ограниченными возможностями по здоровью в многофункциональном центре Пушкинского муниципального района</t>
    </r>
  </si>
  <si>
    <t>4.1.1</t>
  </si>
  <si>
    <t xml:space="preserve">«Доступная среда (Доступность для инвалидов и других маломобильных групп населения муниципальных приоритетных объектов)»      </t>
  </si>
  <si>
    <t>отраслевой приоритетный показатель</t>
  </si>
  <si>
    <t>показатель муниципальной программы</t>
  </si>
  <si>
    <t>Основное мероприятие 1.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</si>
  <si>
    <t>1.1.30</t>
  </si>
  <si>
    <t>Основное мероприятие 5. Установка кнопок вызова персонала на социально-значимые объекты Пушкинского муниципального района</t>
  </si>
  <si>
    <t>5</t>
  </si>
  <si>
    <t>5.1</t>
  </si>
  <si>
    <t>Мероприятие:                Закупка и установка систем оповещения персонала для социально-значимых объектов Пушкинского муниципального района</t>
  </si>
  <si>
    <t>199,8</t>
  </si>
  <si>
    <t>Мероприятие: Оборудование МКУ «МФЦ Пушкинского муниципального района» информационными тактильными знаками, системой вызова помощника, специализированным устройством для слабослышащих, тактильной лентой, мобильными пандусами по адресу: МО, г. Пушкино, ул. 1-я Серебрянская, д. 21</t>
  </si>
  <si>
    <t>Подпрограмма I "Доступная среда Пушкинского муниципального района"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</si>
  <si>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</si>
  <si>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</si>
  <si>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</si>
  <si>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</si>
  <si>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</si>
  <si>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</si>
  <si>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</si>
  <si>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</si>
  <si>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</si>
  <si>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3.1.</t>
  </si>
  <si>
    <t>4.1.</t>
  </si>
  <si>
    <t>3.</t>
  </si>
  <si>
    <t>3.2.</t>
  </si>
  <si>
    <t>4.</t>
  </si>
  <si>
    <t>показатель рейтинга-50</t>
  </si>
  <si>
    <r>
      <t xml:space="preserve">МБОУ "Царевская СОШ" по адресу: МО,  Пушкинский район,  село Царево, д. 1Б,                              МБОУ "Челюскинская СОШ" по адресу: МО, Пушкинский район, Мичуринский тупик, 1А,                                                                          </t>
    </r>
    <r>
      <rPr>
        <sz val="10"/>
        <rFont val="Arial"/>
        <family val="2"/>
        <charset val="204"/>
      </rPr>
      <t xml:space="preserve">                   МБОУ СОШ № 8 г. Пушкино по адресу: МО, г. Пушкино, ул. Озерная, д.5, МБОУ "Зеленоградская СОШ" по адресу: МО,  Пушкинский р-н, пос. Зеленоградский, ул. Школьная, д.1, МАОУ "Гимназия № 10 г. Пушкино" по адресу: МО, г. Пушкино,ул.  Московский пр., д.45А,                                      МБОУ "СОШ № 12 г. Пушкино" по адресу: МО, г. Пушкино, мкр. Заветы Ильича, ул. Коминтерна, д.16/22,                                     МБОУ "СОШ № 16 г. Пушкино" по адресу: МО, г. Пушкино, мкр. Звягино, ул. Советская, 25А, МБОУ "Ельдигинская СОШ" по адресу: МО, Пушкинский район, село Ельдигино, д. 7, МБОУ "Зверосовхозская СОШ" по адресу: МО,  Пушкинский р-н, пос. Зверосовхоз, ул. Школьная, д.6А, МБУК "Межпоселенческая библиотека Пушкинского муниципального района" (Ельдигинский сельский филиал) по адресу: МО, Пушкинский район, село Ельдигино, д.5 </t>
    </r>
  </si>
  <si>
    <r>
      <rPr>
        <sz val="10"/>
        <color theme="1"/>
        <rFont val="Arial"/>
        <family val="2"/>
        <charset val="204"/>
      </rPr>
      <t xml:space="preserve">Приложение № 2 к Подпрограмме l </t>
    </r>
    <r>
      <rPr>
        <sz val="10"/>
        <color rgb="FFFF0000"/>
        <rFont val="Arial"/>
        <family val="2"/>
        <charset val="204"/>
      </rPr>
      <t xml:space="preserve">
</t>
    </r>
  </si>
  <si>
    <t xml:space="preserve">Приложение № 1 к Подпрограмме l 
</t>
  </si>
  <si>
    <t>Планируемые результаты реализации Подпрограммы l "Доступная среда Пушкинского муниципального района"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</si>
  <si>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в Московской области</t>
  </si>
  <si>
    <t>Доля детей-инвалидов в возрасте от 1,5 до 7 лет, охваченных дошкольным образованием, в общей численности детей-инвалидов данного возраста в Московской области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</si>
  <si>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от общей численности детей-инвалидов школьного возраста  в Московской области</t>
  </si>
  <si>
    <t>Доля детей-инвалидов в возрасте от 5 до 18 лет, получающих дополнительное образование, от общей численности детей-инвалидов данного возраста  в Московской области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</si>
  <si>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 в Московской области</t>
  </si>
  <si>
    <t>показатель  ГП "Социальная защита населения МО" на 2017-201 годы",
отраслевой показатель</t>
  </si>
  <si>
    <t>показатель  ГП "Социальная защита населения МО" на 2017-201 годы", соглашение с ФИОГВ</t>
  </si>
  <si>
    <t>показатель  ГП "Социальная защита населения МО" на 2017-201 годы", отраслевой показатель</t>
  </si>
  <si>
    <t>Доля образовательных организаций, в которых созданы условия для получения детьми-инвалидами качественного образования, в общем количестве образовательных организаций в  Московской области</t>
  </si>
  <si>
    <t xml:space="preserve">   </t>
  </si>
  <si>
    <t>МБУДО "Центр детского творчества г. Пушкино" по адресу: г. Пушкино, ул. Тургенева, д. 3</t>
  </si>
  <si>
    <t xml:space="preserve">МБОУ "Братовщинская СОШ",
по адресу: МО, Пушкинский район, село Братовщина,
ул. Огородная, 17 а;
МБОУ "Правдинская СОШ № 1" по адресу: МО, Пушкинский район, городское поселение Правдинский, ул. Советская 1А.
</t>
  </si>
  <si>
    <t>МБОУ "Майская СОШ", по адресу: МО, Пушкинский район, п. Софрино-1</t>
  </si>
  <si>
    <t xml:space="preserve">МБОУ "СОШ № 9 г. Пушкино", по адресу: г. Пушкино, мкр. Дзержинец, д. 10а </t>
  </si>
  <si>
    <t>МБОУ "Правдинская СОШ №2" по адресу: МО, Пушкинский район, пос. Правдинский, ул. Советская 1 "А"</t>
  </si>
  <si>
    <t>МБОУ "Челюскинская СОШ" по адресу: МО, Пушкинский район, пос. Челюскинский, Мичуринский тупик, 1А</t>
  </si>
  <si>
    <t>1.1.31</t>
  </si>
  <si>
    <t xml:space="preserve">МБДОУ детский сад № 14 «Подснежник» по адресу:  Пушкинский район, пос.Челюскинский, ул. Октябрьская, д.4 </t>
  </si>
  <si>
    <t>Уровень бедности</t>
  </si>
  <si>
    <t>-</t>
  </si>
  <si>
    <t>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</si>
</sst>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3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vertical="center" wrapText="1"/>
    </xf>
    <xf numFmtId="3" fontId="13" fillId="2" borderId="0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top" wrapText="1"/>
    </xf>
    <xf numFmtId="164" fontId="7" fillId="2" borderId="0" xfId="0" applyNumberFormat="1" applyFont="1" applyFill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164" fontId="6" fillId="2" borderId="6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164" fontId="6" fillId="2" borderId="7" xfId="0" applyNumberFormat="1" applyFont="1" applyFill="1" applyBorder="1" applyAlignment="1">
      <alignment horizontal="left" vertical="center" wrapText="1"/>
    </xf>
    <xf numFmtId="164" fontId="6" fillId="2" borderId="8" xfId="0" applyNumberFormat="1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left" vertical="center" wrapText="1"/>
    </xf>
    <xf numFmtId="164" fontId="6" fillId="2" borderId="9" xfId="0" applyNumberFormat="1" applyFont="1" applyFill="1" applyBorder="1" applyAlignment="1">
      <alignment horizontal="left" vertical="center" wrapText="1"/>
    </xf>
    <xf numFmtId="164" fontId="6" fillId="2" borderId="10" xfId="0" applyNumberFormat="1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left" vertical="center" wrapText="1"/>
    </xf>
    <xf numFmtId="164" fontId="6" fillId="2" borderId="1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left" vertical="top" wrapText="1"/>
    </xf>
    <xf numFmtId="164" fontId="3" fillId="2" borderId="7" xfId="0" applyNumberFormat="1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left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left" vertical="center" wrapText="1"/>
    </xf>
    <xf numFmtId="164" fontId="13" fillId="0" borderId="13" xfId="0" applyNumberFormat="1" applyFont="1" applyBorder="1" applyAlignment="1">
      <alignment horizontal="left" vertical="center" wrapText="1"/>
    </xf>
    <xf numFmtId="164" fontId="13" fillId="0" borderId="14" xfId="0" applyNumberFormat="1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left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5"/>
  <sheetViews>
    <sheetView tabSelected="1" view="pageBreakPreview" zoomScale="60" zoomScaleNormal="55" workbookViewId="0">
      <pane ySplit="5" topLeftCell="A163" activePane="bottomLeft" state="frozen"/>
      <selection pane="bottomLeft" activeCell="I60" sqref="I60"/>
    </sheetView>
  </sheetViews>
  <sheetFormatPr defaultRowHeight="15" x14ac:dyDescent="0.25"/>
  <cols>
    <col min="1" max="1" width="7.140625" style="38" customWidth="1"/>
    <col min="2" max="2" width="33.5703125" style="38" customWidth="1"/>
    <col min="3" max="3" width="14.140625" style="38" customWidth="1"/>
    <col min="4" max="4" width="17.5703125" style="38" customWidth="1"/>
    <col min="5" max="5" width="14.140625" style="38" customWidth="1"/>
    <col min="6" max="6" width="12.5703125" style="38" customWidth="1"/>
    <col min="7" max="7" width="12.28515625" style="38" customWidth="1"/>
    <col min="8" max="8" width="11.5703125" style="38" customWidth="1"/>
    <col min="9" max="9" width="11.28515625" style="38" customWidth="1"/>
    <col min="10" max="10" width="14.7109375" style="38" customWidth="1"/>
    <col min="11" max="11" width="11.140625" style="38" customWidth="1"/>
    <col min="12" max="12" width="19.7109375" style="38" customWidth="1"/>
    <col min="13" max="13" width="19.85546875" style="38" customWidth="1"/>
    <col min="14" max="14" width="11" style="38" bestFit="1" customWidth="1"/>
    <col min="15" max="15" width="10.28515625" style="38" bestFit="1" customWidth="1"/>
    <col min="16" max="16" width="9.7109375" style="38" bestFit="1" customWidth="1"/>
    <col min="17" max="17" width="11" style="38" bestFit="1" customWidth="1"/>
    <col min="18" max="16384" width="9.140625" style="38"/>
  </cols>
  <sheetData>
    <row r="1" spans="1:13" ht="38.25" customHeight="1" x14ac:dyDescent="0.25"/>
    <row r="2" spans="1:13" ht="53.25" customHeight="1" x14ac:dyDescent="0.25">
      <c r="A2" s="82" t="s">
        <v>228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23.25" customHeight="1" x14ac:dyDescent="0.25">
      <c r="A3" s="83" t="s">
        <v>210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34.5" customHeight="1" x14ac:dyDescent="0.25">
      <c r="A4" s="84" t="s">
        <v>64</v>
      </c>
      <c r="B4" s="84" t="s">
        <v>60</v>
      </c>
      <c r="C4" s="84" t="s">
        <v>4</v>
      </c>
      <c r="D4" s="84" t="s">
        <v>5</v>
      </c>
      <c r="E4" s="84" t="s">
        <v>69</v>
      </c>
      <c r="F4" s="84" t="s">
        <v>6</v>
      </c>
      <c r="G4" s="84" t="s">
        <v>7</v>
      </c>
      <c r="H4" s="84"/>
      <c r="I4" s="84"/>
      <c r="J4" s="84"/>
      <c r="K4" s="84"/>
      <c r="L4" s="84" t="s">
        <v>59</v>
      </c>
      <c r="M4" s="84" t="s">
        <v>58</v>
      </c>
    </row>
    <row r="5" spans="1:13" ht="182.25" customHeight="1" x14ac:dyDescent="0.25">
      <c r="A5" s="84"/>
      <c r="B5" s="84"/>
      <c r="C5" s="84"/>
      <c r="D5" s="84"/>
      <c r="E5" s="84"/>
      <c r="F5" s="84"/>
      <c r="G5" s="55" t="s">
        <v>2</v>
      </c>
      <c r="H5" s="55" t="s">
        <v>3</v>
      </c>
      <c r="I5" s="55" t="s">
        <v>73</v>
      </c>
      <c r="J5" s="55" t="s">
        <v>74</v>
      </c>
      <c r="K5" s="55" t="s">
        <v>75</v>
      </c>
      <c r="L5" s="84"/>
      <c r="M5" s="84"/>
    </row>
    <row r="6" spans="1:13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</row>
    <row r="7" spans="1:13" ht="54" customHeight="1" x14ac:dyDescent="0.3">
      <c r="A7" s="99" t="s">
        <v>8</v>
      </c>
      <c r="B7" s="100"/>
      <c r="C7" s="100"/>
      <c r="D7" s="48" t="s">
        <v>9</v>
      </c>
      <c r="E7" s="54">
        <f>E8+E9+E10+E12</f>
        <v>5850.5999999999995</v>
      </c>
      <c r="F7" s="54">
        <f>F8+F9+F10+F12</f>
        <v>34030.5</v>
      </c>
      <c r="G7" s="54">
        <f>G8+G9+G10+G12</f>
        <v>9070.2999999999993</v>
      </c>
      <c r="H7" s="54">
        <f>H8+H9+H10+H12</f>
        <v>6665.5</v>
      </c>
      <c r="I7" s="64">
        <f>I10+I12</f>
        <v>5464.9000000000005</v>
      </c>
      <c r="J7" s="54">
        <f>J8+J9+J10+J12</f>
        <v>6905.8000000000011</v>
      </c>
      <c r="K7" s="54">
        <f>K8+K9+K10+K12</f>
        <v>5924</v>
      </c>
      <c r="L7" s="72" t="s">
        <v>67</v>
      </c>
      <c r="M7" s="72" t="s">
        <v>61</v>
      </c>
    </row>
    <row r="8" spans="1:13" ht="57" customHeight="1" x14ac:dyDescent="0.25">
      <c r="A8" s="84"/>
      <c r="B8" s="84"/>
      <c r="C8" s="79" t="s">
        <v>76</v>
      </c>
      <c r="D8" s="48" t="s">
        <v>10</v>
      </c>
      <c r="E8" s="54">
        <v>177.2</v>
      </c>
      <c r="F8" s="54">
        <f>K8+J8+I8+H8+G8</f>
        <v>923</v>
      </c>
      <c r="G8" s="54">
        <v>923</v>
      </c>
      <c r="H8" s="54">
        <v>0</v>
      </c>
      <c r="I8" s="64">
        <v>0</v>
      </c>
      <c r="J8" s="54">
        <v>0</v>
      </c>
      <c r="K8" s="54">
        <v>0</v>
      </c>
      <c r="L8" s="72"/>
      <c r="M8" s="72"/>
    </row>
    <row r="9" spans="1:13" ht="64.5" customHeight="1" x14ac:dyDescent="0.25">
      <c r="A9" s="84"/>
      <c r="B9" s="84"/>
      <c r="C9" s="79"/>
      <c r="D9" s="48" t="s">
        <v>11</v>
      </c>
      <c r="E9" s="54">
        <v>0</v>
      </c>
      <c r="F9" s="10">
        <f>K9+J9+I9+H9+G9</f>
        <v>1791.7</v>
      </c>
      <c r="G9" s="10">
        <v>1791.7</v>
      </c>
      <c r="H9" s="10">
        <v>0</v>
      </c>
      <c r="I9" s="10">
        <v>0</v>
      </c>
      <c r="J9" s="10">
        <v>0</v>
      </c>
      <c r="K9" s="10">
        <v>0</v>
      </c>
      <c r="L9" s="72"/>
      <c r="M9" s="72"/>
    </row>
    <row r="10" spans="1:13" ht="78.75" customHeight="1" x14ac:dyDescent="0.25">
      <c r="A10" s="84"/>
      <c r="B10" s="84"/>
      <c r="C10" s="79"/>
      <c r="D10" s="48" t="s">
        <v>12</v>
      </c>
      <c r="E10" s="54">
        <v>5673.4</v>
      </c>
      <c r="F10" s="54">
        <f>G10+H10+I10+J10+K10</f>
        <v>30821.4</v>
      </c>
      <c r="G10" s="54">
        <f>G18+G118+G154</f>
        <v>6355.5999999999995</v>
      </c>
      <c r="H10" s="54">
        <f>H18+H121</f>
        <v>6665.5</v>
      </c>
      <c r="I10" s="64">
        <f>I15+I118+I164</f>
        <v>5464.9000000000005</v>
      </c>
      <c r="J10" s="54">
        <f>J15+J118+J164</f>
        <v>6905.8000000000011</v>
      </c>
      <c r="K10" s="54">
        <f>K15+K118+K164</f>
        <v>5429.6</v>
      </c>
      <c r="L10" s="72"/>
      <c r="M10" s="72"/>
    </row>
    <row r="11" spans="1:13" ht="69.75" hidden="1" customHeight="1" x14ac:dyDescent="0.25">
      <c r="A11" s="84"/>
      <c r="B11" s="84"/>
      <c r="C11" s="79"/>
      <c r="D11" s="48" t="s">
        <v>22</v>
      </c>
      <c r="E11" s="54"/>
      <c r="F11" s="54" t="e">
        <f>#REF!</f>
        <v>#REF!</v>
      </c>
      <c r="G11" s="54" t="e">
        <f>#REF!</f>
        <v>#REF!</v>
      </c>
      <c r="H11" s="54" t="e">
        <f>#REF!</f>
        <v>#REF!</v>
      </c>
      <c r="I11" s="54" t="e">
        <f>#REF!</f>
        <v>#REF!</v>
      </c>
      <c r="J11" s="54" t="e">
        <f>#REF!</f>
        <v>#REF!</v>
      </c>
      <c r="K11" s="54" t="e">
        <f>#REF!</f>
        <v>#REF!</v>
      </c>
      <c r="L11" s="72"/>
      <c r="M11" s="72"/>
    </row>
    <row r="12" spans="1:13" ht="31.5" customHeight="1" x14ac:dyDescent="0.25">
      <c r="A12" s="84"/>
      <c r="B12" s="84"/>
      <c r="C12" s="79"/>
      <c r="D12" s="92" t="s">
        <v>71</v>
      </c>
      <c r="E12" s="97">
        <f>G12</f>
        <v>0</v>
      </c>
      <c r="F12" s="97">
        <f>G12+H12+I12+J12+K12</f>
        <v>494.4</v>
      </c>
      <c r="G12" s="97">
        <v>0</v>
      </c>
      <c r="H12" s="97">
        <v>0</v>
      </c>
      <c r="I12" s="97">
        <v>0</v>
      </c>
      <c r="J12" s="97">
        <v>0</v>
      </c>
      <c r="K12" s="97">
        <v>494.4</v>
      </c>
      <c r="L12" s="72"/>
      <c r="M12" s="72"/>
    </row>
    <row r="13" spans="1:13" ht="6" customHeight="1" x14ac:dyDescent="0.25">
      <c r="A13" s="84"/>
      <c r="B13" s="84"/>
      <c r="C13" s="79"/>
      <c r="D13" s="92"/>
      <c r="E13" s="97"/>
      <c r="F13" s="97"/>
      <c r="G13" s="97"/>
      <c r="H13" s="97"/>
      <c r="I13" s="97"/>
      <c r="J13" s="97"/>
      <c r="K13" s="97"/>
      <c r="L13" s="72"/>
      <c r="M13" s="72"/>
    </row>
    <row r="14" spans="1:13" ht="43.5" hidden="1" customHeight="1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</row>
    <row r="15" spans="1:13" ht="34.5" customHeight="1" x14ac:dyDescent="0.25">
      <c r="A15" s="101" t="s">
        <v>202</v>
      </c>
      <c r="B15" s="102"/>
      <c r="C15" s="103"/>
      <c r="D15" s="48" t="s">
        <v>9</v>
      </c>
      <c r="E15" s="54">
        <v>2399.1999999999998</v>
      </c>
      <c r="F15" s="54">
        <f>F16+F17+F18+F20</f>
        <v>16610.8</v>
      </c>
      <c r="G15" s="54">
        <f>G16+G17+G18+G20</f>
        <v>5643.0999999999995</v>
      </c>
      <c r="H15" s="54">
        <f t="shared" ref="H15:K15" si="0">H16+H17+H18+H19+H20</f>
        <v>3557.9</v>
      </c>
      <c r="I15" s="64">
        <f t="shared" si="0"/>
        <v>1971.3999999999999</v>
      </c>
      <c r="J15" s="54">
        <f t="shared" si="0"/>
        <v>3460.8</v>
      </c>
      <c r="K15" s="54">
        <f t="shared" si="0"/>
        <v>1977.6</v>
      </c>
      <c r="L15" s="72" t="s">
        <v>81</v>
      </c>
      <c r="M15" s="72" t="s">
        <v>62</v>
      </c>
    </row>
    <row r="16" spans="1:13" ht="47.25" customHeight="1" x14ac:dyDescent="0.25">
      <c r="A16" s="104"/>
      <c r="B16" s="105"/>
      <c r="C16" s="106"/>
      <c r="D16" s="48" t="s">
        <v>10</v>
      </c>
      <c r="E16" s="54">
        <v>0</v>
      </c>
      <c r="F16" s="54">
        <v>923</v>
      </c>
      <c r="G16" s="54">
        <v>923</v>
      </c>
      <c r="H16" s="54">
        <v>0</v>
      </c>
      <c r="I16" s="64">
        <v>0</v>
      </c>
      <c r="J16" s="54">
        <v>0</v>
      </c>
      <c r="K16" s="54">
        <v>0</v>
      </c>
      <c r="L16" s="72"/>
      <c r="M16" s="72"/>
    </row>
    <row r="17" spans="1:13" ht="66.75" customHeight="1" x14ac:dyDescent="0.25">
      <c r="A17" s="104"/>
      <c r="B17" s="105"/>
      <c r="C17" s="106"/>
      <c r="D17" s="49" t="s">
        <v>11</v>
      </c>
      <c r="E17" s="54">
        <v>0</v>
      </c>
      <c r="F17" s="54">
        <v>1791.7</v>
      </c>
      <c r="G17" s="54">
        <v>1791.7</v>
      </c>
      <c r="H17" s="54">
        <v>0</v>
      </c>
      <c r="I17" s="64">
        <v>0</v>
      </c>
      <c r="J17" s="54">
        <v>0</v>
      </c>
      <c r="K17" s="54">
        <v>0</v>
      </c>
      <c r="L17" s="72"/>
      <c r="M17" s="72"/>
    </row>
    <row r="18" spans="1:13" ht="79.5" customHeight="1" x14ac:dyDescent="0.25">
      <c r="A18" s="104"/>
      <c r="B18" s="105"/>
      <c r="C18" s="106"/>
      <c r="D18" s="48" t="s">
        <v>12</v>
      </c>
      <c r="E18" s="54">
        <v>2399.1999999999998</v>
      </c>
      <c r="F18" s="54">
        <f>G18+H18+I18+J18+K18</f>
        <v>13896.1</v>
      </c>
      <c r="G18" s="54">
        <f>G21+G98</f>
        <v>2928.3999999999996</v>
      </c>
      <c r="H18" s="54">
        <f>+H24+H102</f>
        <v>3557.9</v>
      </c>
      <c r="I18" s="64">
        <f>I21+I102</f>
        <v>1971.3999999999999</v>
      </c>
      <c r="J18" s="54">
        <f>J21+J102</f>
        <v>3460.8</v>
      </c>
      <c r="K18" s="54">
        <f>K21+K102</f>
        <v>1977.6</v>
      </c>
      <c r="L18" s="72"/>
      <c r="M18" s="72"/>
    </row>
    <row r="19" spans="1:13" ht="88.5" hidden="1" customHeight="1" x14ac:dyDescent="0.25">
      <c r="A19" s="104"/>
      <c r="B19" s="105"/>
      <c r="C19" s="106"/>
      <c r="D19" s="48" t="s">
        <v>22</v>
      </c>
      <c r="E19" s="54"/>
      <c r="F19" s="54">
        <f t="shared" ref="F19" si="1">G19+H19+I19+J19+K19</f>
        <v>0</v>
      </c>
      <c r="G19" s="54">
        <v>0</v>
      </c>
      <c r="H19" s="54">
        <v>0</v>
      </c>
      <c r="I19" s="64">
        <v>0</v>
      </c>
      <c r="J19" s="54">
        <v>0</v>
      </c>
      <c r="K19" s="54">
        <v>0</v>
      </c>
      <c r="L19" s="72"/>
      <c r="M19" s="72"/>
    </row>
    <row r="20" spans="1:13" ht="48" customHeight="1" x14ac:dyDescent="0.25">
      <c r="A20" s="107"/>
      <c r="B20" s="108"/>
      <c r="C20" s="109"/>
      <c r="D20" s="48" t="s">
        <v>72</v>
      </c>
      <c r="E20" s="54">
        <v>0</v>
      </c>
      <c r="F20" s="54">
        <v>0</v>
      </c>
      <c r="G20" s="54">
        <v>0</v>
      </c>
      <c r="H20" s="54">
        <v>0</v>
      </c>
      <c r="I20" s="64">
        <v>0</v>
      </c>
      <c r="J20" s="54">
        <v>0</v>
      </c>
      <c r="K20" s="54">
        <v>0</v>
      </c>
      <c r="L20" s="72"/>
      <c r="M20" s="72"/>
    </row>
    <row r="21" spans="1:13" ht="56.25" customHeight="1" x14ac:dyDescent="0.25">
      <c r="A21" s="111" t="s">
        <v>82</v>
      </c>
      <c r="B21" s="110" t="s">
        <v>134</v>
      </c>
      <c r="C21" s="79" t="s">
        <v>76</v>
      </c>
      <c r="D21" s="48" t="s">
        <v>9</v>
      </c>
      <c r="E21" s="54">
        <v>0</v>
      </c>
      <c r="F21" s="54">
        <f>G21+H21+I21+J21+K21</f>
        <v>13317.300000000001</v>
      </c>
      <c r="G21" s="54">
        <f>G22+G23+G24+G25</f>
        <v>2749.2</v>
      </c>
      <c r="H21" s="54">
        <f>H22+H23+H24+H25</f>
        <v>3358.1</v>
      </c>
      <c r="I21" s="64">
        <f>I22+I23+I24</f>
        <v>1771.6</v>
      </c>
      <c r="J21" s="54">
        <f>J22+J23+J24</f>
        <v>3460.8</v>
      </c>
      <c r="K21" s="54">
        <f>K22+K23+K24</f>
        <v>1977.6</v>
      </c>
      <c r="L21" s="72" t="s">
        <v>81</v>
      </c>
      <c r="M21" s="72" t="s">
        <v>135</v>
      </c>
    </row>
    <row r="22" spans="1:13" ht="64.5" customHeight="1" x14ac:dyDescent="0.25">
      <c r="A22" s="111"/>
      <c r="B22" s="110"/>
      <c r="C22" s="79"/>
      <c r="D22" s="48" t="s">
        <v>10</v>
      </c>
      <c r="E22" s="54">
        <f t="shared" ref="E22:E25" si="2">G22</f>
        <v>0</v>
      </c>
      <c r="F22" s="54">
        <f>K22+J22+I22+H22+G22</f>
        <v>0</v>
      </c>
      <c r="G22" s="54">
        <v>0</v>
      </c>
      <c r="H22" s="54">
        <v>0</v>
      </c>
      <c r="I22" s="64">
        <v>0</v>
      </c>
      <c r="J22" s="54">
        <v>0</v>
      </c>
      <c r="K22" s="54">
        <v>0</v>
      </c>
      <c r="L22" s="72"/>
      <c r="M22" s="72"/>
    </row>
    <row r="23" spans="1:13" ht="64.5" customHeight="1" x14ac:dyDescent="0.25">
      <c r="A23" s="111"/>
      <c r="B23" s="110"/>
      <c r="C23" s="79"/>
      <c r="D23" s="48" t="s">
        <v>11</v>
      </c>
      <c r="E23" s="54">
        <f t="shared" si="2"/>
        <v>0</v>
      </c>
      <c r="F23" s="54">
        <f>K23+J23+I23+H23+G23</f>
        <v>0</v>
      </c>
      <c r="G23" s="54">
        <v>0</v>
      </c>
      <c r="H23" s="54">
        <v>0</v>
      </c>
      <c r="I23" s="64">
        <v>0</v>
      </c>
      <c r="J23" s="54">
        <v>0</v>
      </c>
      <c r="K23" s="54">
        <v>0</v>
      </c>
      <c r="L23" s="72"/>
      <c r="M23" s="72"/>
    </row>
    <row r="24" spans="1:13" ht="104.25" customHeight="1" x14ac:dyDescent="0.25">
      <c r="A24" s="111"/>
      <c r="B24" s="110"/>
      <c r="C24" s="79"/>
      <c r="D24" s="48" t="s">
        <v>65</v>
      </c>
      <c r="E24" s="54">
        <v>0</v>
      </c>
      <c r="F24" s="54">
        <f>K24+J24+I24+H24+G24</f>
        <v>13317.3</v>
      </c>
      <c r="G24" s="54">
        <v>2749.2</v>
      </c>
      <c r="H24" s="54">
        <f>H39+H41+H43+H45+H37+H47</f>
        <v>3358.1</v>
      </c>
      <c r="I24" s="64">
        <f>I49+I51+I53+I55+I57+I61+I63</f>
        <v>1771.6</v>
      </c>
      <c r="J24" s="54">
        <f>J65+J67+J69+J71+J74+J76+J78</f>
        <v>3460.8</v>
      </c>
      <c r="K24" s="54">
        <f>K80+K82+K84+K88</f>
        <v>1977.6</v>
      </c>
      <c r="L24" s="72"/>
      <c r="M24" s="72"/>
    </row>
    <row r="25" spans="1:13" ht="84.75" customHeight="1" x14ac:dyDescent="0.25">
      <c r="A25" s="111"/>
      <c r="B25" s="110"/>
      <c r="C25" s="79"/>
      <c r="D25" s="48" t="s">
        <v>72</v>
      </c>
      <c r="E25" s="54">
        <f t="shared" si="2"/>
        <v>0</v>
      </c>
      <c r="F25" s="54">
        <f>K25+J25+I25+H25+G25</f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72"/>
      <c r="M25" s="72"/>
    </row>
    <row r="26" spans="1:13" ht="4.5" hidden="1" customHeight="1" x14ac:dyDescent="0.25">
      <c r="A26" s="50" t="s">
        <v>25</v>
      </c>
      <c r="B26" s="49" t="s">
        <v>26</v>
      </c>
      <c r="C26" s="50" t="s">
        <v>0</v>
      </c>
      <c r="D26" s="49" t="s">
        <v>12</v>
      </c>
      <c r="E26" s="54"/>
      <c r="F26" s="54">
        <f>G26+H26+I26+J26+K26</f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49"/>
      <c r="M26" s="49"/>
    </row>
    <row r="27" spans="1:13" ht="112.5" customHeight="1" x14ac:dyDescent="0.25">
      <c r="A27" s="85" t="s">
        <v>83</v>
      </c>
      <c r="B27" s="72" t="s">
        <v>164</v>
      </c>
      <c r="C27" s="79" t="s">
        <v>2</v>
      </c>
      <c r="D27" s="48" t="s">
        <v>12</v>
      </c>
      <c r="E27" s="54">
        <v>0</v>
      </c>
      <c r="F27" s="54">
        <f t="shared" ref="F27:F50" si="3">G27+H27+I27+J27+K27</f>
        <v>315.7</v>
      </c>
      <c r="G27" s="54">
        <v>315.7</v>
      </c>
      <c r="H27" s="54">
        <v>0</v>
      </c>
      <c r="I27" s="54">
        <v>0</v>
      </c>
      <c r="J27" s="54">
        <v>0</v>
      </c>
      <c r="K27" s="54">
        <v>0</v>
      </c>
      <c r="L27" s="72" t="s">
        <v>81</v>
      </c>
      <c r="M27" s="73" t="s">
        <v>135</v>
      </c>
    </row>
    <row r="28" spans="1:13" ht="91.5" customHeight="1" x14ac:dyDescent="0.25">
      <c r="A28" s="85"/>
      <c r="B28" s="72"/>
      <c r="C28" s="79"/>
      <c r="D28" s="48" t="s">
        <v>72</v>
      </c>
      <c r="E28" s="54">
        <f t="shared" ref="E28:E50" si="4">G28</f>
        <v>0</v>
      </c>
      <c r="F28" s="54">
        <f t="shared" si="3"/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72"/>
      <c r="M28" s="73"/>
    </row>
    <row r="29" spans="1:13" ht="76.5" customHeight="1" x14ac:dyDescent="0.25">
      <c r="A29" s="85" t="s">
        <v>84</v>
      </c>
      <c r="B29" s="72" t="s">
        <v>163</v>
      </c>
      <c r="C29" s="79" t="s">
        <v>2</v>
      </c>
      <c r="D29" s="48" t="s">
        <v>12</v>
      </c>
      <c r="E29" s="54">
        <v>0</v>
      </c>
      <c r="F29" s="54">
        <f>G29+H29+I29+J29+K29</f>
        <v>586</v>
      </c>
      <c r="G29" s="54">
        <v>586</v>
      </c>
      <c r="H29" s="54">
        <v>0</v>
      </c>
      <c r="I29" s="54">
        <v>0</v>
      </c>
      <c r="J29" s="54">
        <v>0</v>
      </c>
      <c r="K29" s="54">
        <v>0</v>
      </c>
      <c r="L29" s="72" t="s">
        <v>81</v>
      </c>
      <c r="M29" s="73" t="s">
        <v>24</v>
      </c>
    </row>
    <row r="30" spans="1:13" ht="47.25" customHeight="1" x14ac:dyDescent="0.25">
      <c r="A30" s="85"/>
      <c r="B30" s="72"/>
      <c r="C30" s="79"/>
      <c r="D30" s="48" t="s">
        <v>72</v>
      </c>
      <c r="E30" s="54">
        <f t="shared" si="4"/>
        <v>0</v>
      </c>
      <c r="F30" s="54">
        <f t="shared" si="3"/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72"/>
      <c r="M30" s="73"/>
    </row>
    <row r="31" spans="1:13" ht="90.75" customHeight="1" x14ac:dyDescent="0.25">
      <c r="A31" s="86" t="s">
        <v>85</v>
      </c>
      <c r="B31" s="72" t="s">
        <v>167</v>
      </c>
      <c r="C31" s="79" t="s">
        <v>2</v>
      </c>
      <c r="D31" s="48" t="s">
        <v>12</v>
      </c>
      <c r="E31" s="54">
        <v>0</v>
      </c>
      <c r="F31" s="54">
        <f t="shared" si="3"/>
        <v>646.29999999999995</v>
      </c>
      <c r="G31" s="54">
        <v>646.29999999999995</v>
      </c>
      <c r="H31" s="54">
        <v>0</v>
      </c>
      <c r="I31" s="64">
        <v>0</v>
      </c>
      <c r="J31" s="64">
        <v>0</v>
      </c>
      <c r="K31" s="54">
        <v>0</v>
      </c>
      <c r="L31" s="72"/>
      <c r="M31" s="73"/>
    </row>
    <row r="32" spans="1:13" ht="41.25" customHeight="1" x14ac:dyDescent="0.25">
      <c r="A32" s="86"/>
      <c r="B32" s="72"/>
      <c r="C32" s="79"/>
      <c r="D32" s="48" t="s">
        <v>72</v>
      </c>
      <c r="E32" s="54">
        <f t="shared" si="4"/>
        <v>0</v>
      </c>
      <c r="F32" s="54">
        <f t="shared" si="3"/>
        <v>0</v>
      </c>
      <c r="G32" s="54">
        <v>0</v>
      </c>
      <c r="H32" s="54">
        <v>0</v>
      </c>
      <c r="I32" s="64">
        <v>0</v>
      </c>
      <c r="J32" s="64">
        <v>0</v>
      </c>
      <c r="K32" s="54">
        <v>0</v>
      </c>
      <c r="L32" s="72"/>
      <c r="M32" s="73"/>
    </row>
    <row r="33" spans="1:13" ht="84" customHeight="1" x14ac:dyDescent="0.25">
      <c r="A33" s="86" t="s">
        <v>86</v>
      </c>
      <c r="B33" s="72" t="s">
        <v>166</v>
      </c>
      <c r="C33" s="79" t="s">
        <v>2</v>
      </c>
      <c r="D33" s="48" t="s">
        <v>12</v>
      </c>
      <c r="E33" s="54">
        <v>0</v>
      </c>
      <c r="F33" s="54">
        <f>G33+H33+I33+J33+K33</f>
        <v>623.6</v>
      </c>
      <c r="G33" s="54">
        <v>623.6</v>
      </c>
      <c r="H33" s="54">
        <v>0</v>
      </c>
      <c r="I33" s="64">
        <v>0</v>
      </c>
      <c r="J33" s="64">
        <v>0</v>
      </c>
      <c r="K33" s="54">
        <v>0</v>
      </c>
      <c r="L33" s="72"/>
      <c r="M33" s="73"/>
    </row>
    <row r="34" spans="1:13" ht="34.5" customHeight="1" x14ac:dyDescent="0.25">
      <c r="A34" s="86"/>
      <c r="B34" s="72"/>
      <c r="C34" s="80"/>
      <c r="D34" s="48" t="s">
        <v>72</v>
      </c>
      <c r="E34" s="54">
        <f t="shared" si="4"/>
        <v>0</v>
      </c>
      <c r="F34" s="54">
        <f t="shared" si="3"/>
        <v>0</v>
      </c>
      <c r="G34" s="54">
        <v>0</v>
      </c>
      <c r="H34" s="54">
        <v>0</v>
      </c>
      <c r="I34" s="64">
        <v>0</v>
      </c>
      <c r="J34" s="64">
        <v>0</v>
      </c>
      <c r="K34" s="54">
        <v>0</v>
      </c>
      <c r="L34" s="72"/>
      <c r="M34" s="73"/>
    </row>
    <row r="35" spans="1:13" ht="77.25" customHeight="1" x14ac:dyDescent="0.25">
      <c r="A35" s="86" t="s">
        <v>87</v>
      </c>
      <c r="B35" s="72" t="s">
        <v>165</v>
      </c>
      <c r="C35" s="79" t="s">
        <v>2</v>
      </c>
      <c r="D35" s="48" t="s">
        <v>12</v>
      </c>
      <c r="E35" s="54">
        <v>0</v>
      </c>
      <c r="F35" s="54">
        <v>577.6</v>
      </c>
      <c r="G35" s="54">
        <v>577.6</v>
      </c>
      <c r="H35" s="54">
        <v>0</v>
      </c>
      <c r="I35" s="64">
        <v>0</v>
      </c>
      <c r="J35" s="64">
        <v>0</v>
      </c>
      <c r="K35" s="54">
        <v>0</v>
      </c>
      <c r="L35" s="72" t="s">
        <v>81</v>
      </c>
      <c r="M35" s="73" t="s">
        <v>24</v>
      </c>
    </row>
    <row r="36" spans="1:13" ht="50.25" customHeight="1" x14ac:dyDescent="0.25">
      <c r="A36" s="86"/>
      <c r="B36" s="87"/>
      <c r="C36" s="79"/>
      <c r="D36" s="48" t="s">
        <v>72</v>
      </c>
      <c r="E36" s="54">
        <f t="shared" si="4"/>
        <v>0</v>
      </c>
      <c r="F36" s="54">
        <f t="shared" si="3"/>
        <v>0</v>
      </c>
      <c r="G36" s="54">
        <v>0</v>
      </c>
      <c r="H36" s="54">
        <v>0</v>
      </c>
      <c r="I36" s="64">
        <v>0</v>
      </c>
      <c r="J36" s="64">
        <v>0</v>
      </c>
      <c r="K36" s="54">
        <v>0</v>
      </c>
      <c r="L36" s="72"/>
      <c r="M36" s="73"/>
    </row>
    <row r="37" spans="1:13" ht="78.75" customHeight="1" x14ac:dyDescent="0.25">
      <c r="A37" s="86" t="s">
        <v>88</v>
      </c>
      <c r="B37" s="92" t="s">
        <v>243</v>
      </c>
      <c r="C37" s="79" t="s">
        <v>3</v>
      </c>
      <c r="D37" s="48" t="s">
        <v>12</v>
      </c>
      <c r="E37" s="54">
        <v>0</v>
      </c>
      <c r="F37" s="54">
        <f t="shared" si="3"/>
        <v>494.4</v>
      </c>
      <c r="G37" s="54">
        <v>0</v>
      </c>
      <c r="H37" s="54">
        <v>494.4</v>
      </c>
      <c r="I37" s="64">
        <v>0</v>
      </c>
      <c r="J37" s="64">
        <v>0</v>
      </c>
      <c r="K37" s="54">
        <v>0</v>
      </c>
      <c r="L37" s="72"/>
      <c r="M37" s="73"/>
    </row>
    <row r="38" spans="1:13" ht="67.5" customHeight="1" x14ac:dyDescent="0.25">
      <c r="A38" s="86"/>
      <c r="B38" s="92"/>
      <c r="C38" s="79"/>
      <c r="D38" s="48" t="s">
        <v>72</v>
      </c>
      <c r="E38" s="54">
        <f t="shared" si="4"/>
        <v>0</v>
      </c>
      <c r="F38" s="54">
        <f t="shared" si="3"/>
        <v>0</v>
      </c>
      <c r="G38" s="54">
        <v>0</v>
      </c>
      <c r="H38" s="54">
        <v>0</v>
      </c>
      <c r="I38" s="64">
        <v>0</v>
      </c>
      <c r="J38" s="64">
        <v>0</v>
      </c>
      <c r="K38" s="54">
        <v>0</v>
      </c>
      <c r="L38" s="72"/>
      <c r="M38" s="73"/>
    </row>
    <row r="39" spans="1:13" ht="116.25" customHeight="1" x14ac:dyDescent="0.25">
      <c r="A39" s="86" t="s">
        <v>89</v>
      </c>
      <c r="B39" s="72" t="s">
        <v>169</v>
      </c>
      <c r="C39" s="79" t="s">
        <v>3</v>
      </c>
      <c r="D39" s="48" t="s">
        <v>12</v>
      </c>
      <c r="E39" s="54">
        <v>0</v>
      </c>
      <c r="F39" s="54">
        <f t="shared" si="3"/>
        <v>494.4</v>
      </c>
      <c r="G39" s="54">
        <v>0</v>
      </c>
      <c r="H39" s="54">
        <v>494.4</v>
      </c>
      <c r="I39" s="64">
        <v>0</v>
      </c>
      <c r="J39" s="64">
        <v>0</v>
      </c>
      <c r="K39" s="54">
        <v>0</v>
      </c>
      <c r="L39" s="72" t="s">
        <v>81</v>
      </c>
      <c r="M39" s="73" t="s">
        <v>24</v>
      </c>
    </row>
    <row r="40" spans="1:13" ht="128.25" customHeight="1" x14ac:dyDescent="0.25">
      <c r="A40" s="86"/>
      <c r="B40" s="72"/>
      <c r="C40" s="79"/>
      <c r="D40" s="48" t="s">
        <v>72</v>
      </c>
      <c r="E40" s="54">
        <f t="shared" si="4"/>
        <v>0</v>
      </c>
      <c r="F40" s="54">
        <f t="shared" si="3"/>
        <v>0</v>
      </c>
      <c r="G40" s="54">
        <v>0</v>
      </c>
      <c r="H40" s="54">
        <v>0</v>
      </c>
      <c r="I40" s="64">
        <v>0</v>
      </c>
      <c r="J40" s="64">
        <v>0</v>
      </c>
      <c r="K40" s="54">
        <v>0</v>
      </c>
      <c r="L40" s="72"/>
      <c r="M40" s="73"/>
    </row>
    <row r="41" spans="1:13" ht="90" customHeight="1" x14ac:dyDescent="0.25">
      <c r="A41" s="86" t="s">
        <v>90</v>
      </c>
      <c r="B41" s="72" t="s">
        <v>156</v>
      </c>
      <c r="C41" s="79" t="s">
        <v>3</v>
      </c>
      <c r="D41" s="48" t="s">
        <v>12</v>
      </c>
      <c r="E41" s="54">
        <v>0</v>
      </c>
      <c r="F41" s="54">
        <f t="shared" si="3"/>
        <v>494.4</v>
      </c>
      <c r="G41" s="54">
        <v>0</v>
      </c>
      <c r="H41" s="54">
        <v>494.4</v>
      </c>
      <c r="I41" s="64">
        <v>0</v>
      </c>
      <c r="J41" s="64">
        <v>0</v>
      </c>
      <c r="K41" s="54">
        <v>0</v>
      </c>
      <c r="L41" s="72" t="s">
        <v>81</v>
      </c>
      <c r="M41" s="73" t="s">
        <v>24</v>
      </c>
    </row>
    <row r="42" spans="1:13" ht="104.25" customHeight="1" x14ac:dyDescent="0.25">
      <c r="A42" s="86"/>
      <c r="B42" s="72"/>
      <c r="C42" s="79"/>
      <c r="D42" s="48" t="s">
        <v>72</v>
      </c>
      <c r="E42" s="54">
        <f t="shared" si="4"/>
        <v>0</v>
      </c>
      <c r="F42" s="54">
        <f t="shared" si="3"/>
        <v>0</v>
      </c>
      <c r="G42" s="54">
        <v>0</v>
      </c>
      <c r="H42" s="54">
        <v>0</v>
      </c>
      <c r="I42" s="64">
        <v>0</v>
      </c>
      <c r="J42" s="64">
        <v>0</v>
      </c>
      <c r="K42" s="54">
        <v>0</v>
      </c>
      <c r="L42" s="72"/>
      <c r="M42" s="73"/>
    </row>
    <row r="43" spans="1:13" ht="90" customHeight="1" x14ac:dyDescent="0.25">
      <c r="A43" s="86" t="s">
        <v>91</v>
      </c>
      <c r="B43" s="72" t="s">
        <v>168</v>
      </c>
      <c r="C43" s="79" t="s">
        <v>3</v>
      </c>
      <c r="D43" s="48" t="s">
        <v>12</v>
      </c>
      <c r="E43" s="54">
        <f t="shared" si="4"/>
        <v>0</v>
      </c>
      <c r="F43" s="54">
        <f t="shared" si="3"/>
        <v>494.4</v>
      </c>
      <c r="G43" s="54">
        <v>0</v>
      </c>
      <c r="H43" s="54">
        <v>494.4</v>
      </c>
      <c r="I43" s="64">
        <v>0</v>
      </c>
      <c r="J43" s="64">
        <v>0</v>
      </c>
      <c r="K43" s="54">
        <v>0</v>
      </c>
      <c r="L43" s="72" t="s">
        <v>81</v>
      </c>
      <c r="M43" s="73" t="s">
        <v>24</v>
      </c>
    </row>
    <row r="44" spans="1:13" ht="90" customHeight="1" x14ac:dyDescent="0.25">
      <c r="A44" s="86"/>
      <c r="B44" s="87"/>
      <c r="C44" s="80"/>
      <c r="D44" s="48" t="s">
        <v>72</v>
      </c>
      <c r="E44" s="54">
        <f t="shared" si="4"/>
        <v>0</v>
      </c>
      <c r="F44" s="54">
        <f t="shared" si="3"/>
        <v>0</v>
      </c>
      <c r="G44" s="54">
        <v>0</v>
      </c>
      <c r="H44" s="54">
        <v>0</v>
      </c>
      <c r="I44" s="64">
        <v>0</v>
      </c>
      <c r="J44" s="64">
        <v>0</v>
      </c>
      <c r="K44" s="54">
        <v>0</v>
      </c>
      <c r="L44" s="72"/>
      <c r="M44" s="73"/>
    </row>
    <row r="45" spans="1:13" ht="75.75" customHeight="1" x14ac:dyDescent="0.25">
      <c r="A45" s="85" t="s">
        <v>92</v>
      </c>
      <c r="B45" s="73" t="s">
        <v>242</v>
      </c>
      <c r="C45" s="79" t="s">
        <v>3</v>
      </c>
      <c r="D45" s="48" t="s">
        <v>12</v>
      </c>
      <c r="E45" s="54">
        <f t="shared" si="4"/>
        <v>0</v>
      </c>
      <c r="F45" s="54">
        <f>G45+H45+I45+J45+K45</f>
        <v>494.4</v>
      </c>
      <c r="G45" s="54">
        <v>0</v>
      </c>
      <c r="H45" s="54">
        <v>494.4</v>
      </c>
      <c r="I45" s="64">
        <v>0</v>
      </c>
      <c r="J45" s="64">
        <v>0</v>
      </c>
      <c r="K45" s="54">
        <v>0</v>
      </c>
      <c r="L45" s="76" t="s">
        <v>81</v>
      </c>
      <c r="M45" s="68" t="s">
        <v>24</v>
      </c>
    </row>
    <row r="46" spans="1:13" ht="132.75" customHeight="1" x14ac:dyDescent="0.25">
      <c r="A46" s="85"/>
      <c r="B46" s="73"/>
      <c r="C46" s="80"/>
      <c r="D46" s="48" t="s">
        <v>72</v>
      </c>
      <c r="E46" s="54">
        <f t="shared" si="4"/>
        <v>0</v>
      </c>
      <c r="F46" s="54">
        <v>0</v>
      </c>
      <c r="G46" s="54">
        <v>0</v>
      </c>
      <c r="H46" s="54">
        <v>0</v>
      </c>
      <c r="I46" s="64">
        <v>0</v>
      </c>
      <c r="J46" s="64">
        <v>0</v>
      </c>
      <c r="K46" s="54">
        <v>0</v>
      </c>
      <c r="L46" s="77"/>
      <c r="M46" s="69"/>
    </row>
    <row r="47" spans="1:13" ht="126" customHeight="1" x14ac:dyDescent="0.25">
      <c r="A47" s="74" t="s">
        <v>93</v>
      </c>
      <c r="B47" s="95" t="s">
        <v>241</v>
      </c>
      <c r="C47" s="88" t="s">
        <v>3</v>
      </c>
      <c r="D47" s="48" t="s">
        <v>12</v>
      </c>
      <c r="E47" s="54">
        <v>0</v>
      </c>
      <c r="F47" s="54">
        <v>886.1</v>
      </c>
      <c r="G47" s="54">
        <v>0</v>
      </c>
      <c r="H47" s="54">
        <v>886.1</v>
      </c>
      <c r="I47" s="64">
        <v>0</v>
      </c>
      <c r="J47" s="64">
        <v>0</v>
      </c>
      <c r="K47" s="54">
        <v>0</v>
      </c>
      <c r="L47" s="76" t="s">
        <v>81</v>
      </c>
      <c r="M47" s="68" t="s">
        <v>24</v>
      </c>
    </row>
    <row r="48" spans="1:13" ht="72.75" customHeight="1" x14ac:dyDescent="0.25">
      <c r="A48" s="75"/>
      <c r="B48" s="96"/>
      <c r="C48" s="89"/>
      <c r="D48" s="48" t="s">
        <v>72</v>
      </c>
      <c r="E48" s="54">
        <v>0</v>
      </c>
      <c r="F48" s="54">
        <v>0</v>
      </c>
      <c r="G48" s="54">
        <v>0</v>
      </c>
      <c r="H48" s="54">
        <v>0</v>
      </c>
      <c r="I48" s="64">
        <v>0</v>
      </c>
      <c r="J48" s="64">
        <v>0</v>
      </c>
      <c r="K48" s="54">
        <v>0</v>
      </c>
      <c r="L48" s="77"/>
      <c r="M48" s="69"/>
    </row>
    <row r="49" spans="1:13" ht="78.75" customHeight="1" x14ac:dyDescent="0.25">
      <c r="A49" s="86" t="s">
        <v>94</v>
      </c>
      <c r="B49" s="93" t="s">
        <v>160</v>
      </c>
      <c r="C49" s="79" t="s">
        <v>73</v>
      </c>
      <c r="D49" s="48" t="s">
        <v>12</v>
      </c>
      <c r="E49" s="54">
        <f t="shared" si="4"/>
        <v>0</v>
      </c>
      <c r="F49" s="54">
        <f t="shared" si="3"/>
        <v>462.7</v>
      </c>
      <c r="G49" s="54">
        <v>0</v>
      </c>
      <c r="H49" s="54">
        <v>0</v>
      </c>
      <c r="I49" s="64">
        <v>462.7</v>
      </c>
      <c r="J49" s="64">
        <v>0</v>
      </c>
      <c r="K49" s="54">
        <v>0</v>
      </c>
      <c r="L49" s="76" t="s">
        <v>81</v>
      </c>
      <c r="M49" s="68" t="s">
        <v>24</v>
      </c>
    </row>
    <row r="50" spans="1:13" ht="99" customHeight="1" x14ac:dyDescent="0.25">
      <c r="A50" s="86"/>
      <c r="B50" s="94"/>
      <c r="C50" s="80"/>
      <c r="D50" s="48" t="s">
        <v>72</v>
      </c>
      <c r="E50" s="54">
        <f t="shared" si="4"/>
        <v>0</v>
      </c>
      <c r="F50" s="54">
        <f t="shared" si="3"/>
        <v>0</v>
      </c>
      <c r="G50" s="54">
        <v>0</v>
      </c>
      <c r="H50" s="54">
        <v>0</v>
      </c>
      <c r="I50" s="64">
        <v>0</v>
      </c>
      <c r="J50" s="64">
        <v>0</v>
      </c>
      <c r="K50" s="54">
        <v>0</v>
      </c>
      <c r="L50" s="77"/>
      <c r="M50" s="69"/>
    </row>
    <row r="51" spans="1:13" ht="85.5" customHeight="1" x14ac:dyDescent="0.25">
      <c r="A51" s="85" t="s">
        <v>95</v>
      </c>
      <c r="B51" s="72" t="s">
        <v>178</v>
      </c>
      <c r="C51" s="79" t="s">
        <v>73</v>
      </c>
      <c r="D51" s="48" t="s">
        <v>12</v>
      </c>
      <c r="E51" s="54">
        <f t="shared" ref="E51" si="5">G51</f>
        <v>0</v>
      </c>
      <c r="F51" s="54">
        <f t="shared" ref="F51" si="6">G51+H51+I51+J51+K51</f>
        <v>473.3</v>
      </c>
      <c r="G51" s="54">
        <v>0</v>
      </c>
      <c r="H51" s="54">
        <v>0</v>
      </c>
      <c r="I51" s="64">
        <v>473.3</v>
      </c>
      <c r="J51" s="64">
        <v>0</v>
      </c>
      <c r="K51" s="54">
        <v>0</v>
      </c>
      <c r="L51" s="72" t="s">
        <v>81</v>
      </c>
      <c r="M51" s="68" t="s">
        <v>24</v>
      </c>
    </row>
    <row r="52" spans="1:13" ht="89.25" customHeight="1" x14ac:dyDescent="0.25">
      <c r="A52" s="85"/>
      <c r="B52" s="72"/>
      <c r="C52" s="80"/>
      <c r="D52" s="48" t="s">
        <v>72</v>
      </c>
      <c r="E52" s="54">
        <f t="shared" ref="E52:E53" si="7">G52</f>
        <v>0</v>
      </c>
      <c r="F52" s="54">
        <f t="shared" ref="F52:F53" si="8">G52+H52+I52+J52+K52</f>
        <v>0</v>
      </c>
      <c r="G52" s="54">
        <v>0</v>
      </c>
      <c r="H52" s="54">
        <v>0</v>
      </c>
      <c r="I52" s="64">
        <v>0</v>
      </c>
      <c r="J52" s="64">
        <v>0</v>
      </c>
      <c r="K52" s="54">
        <v>0</v>
      </c>
      <c r="L52" s="72"/>
      <c r="M52" s="69"/>
    </row>
    <row r="53" spans="1:13" ht="84" customHeight="1" x14ac:dyDescent="0.25">
      <c r="A53" s="85" t="s">
        <v>157</v>
      </c>
      <c r="B53" s="91" t="s">
        <v>244</v>
      </c>
      <c r="C53" s="79" t="s">
        <v>73</v>
      </c>
      <c r="D53" s="48" t="s">
        <v>12</v>
      </c>
      <c r="E53" s="54">
        <f t="shared" si="7"/>
        <v>0</v>
      </c>
      <c r="F53" s="54">
        <f t="shared" si="8"/>
        <v>20</v>
      </c>
      <c r="G53" s="54">
        <v>0</v>
      </c>
      <c r="H53" s="54">
        <v>0</v>
      </c>
      <c r="I53" s="64">
        <v>20</v>
      </c>
      <c r="J53" s="64">
        <v>0</v>
      </c>
      <c r="K53" s="54">
        <v>0</v>
      </c>
      <c r="L53" s="72" t="s">
        <v>81</v>
      </c>
      <c r="M53" s="95" t="s">
        <v>24</v>
      </c>
    </row>
    <row r="54" spans="1:13" ht="97.5" customHeight="1" x14ac:dyDescent="0.25">
      <c r="A54" s="85"/>
      <c r="B54" s="77"/>
      <c r="C54" s="80"/>
      <c r="D54" s="48" t="s">
        <v>72</v>
      </c>
      <c r="E54" s="54">
        <f t="shared" ref="E54:E55" si="9">G54</f>
        <v>0</v>
      </c>
      <c r="F54" s="54">
        <f t="shared" ref="F54:F55" si="10">G54+H54+I54+J54+K54</f>
        <v>0</v>
      </c>
      <c r="G54" s="54">
        <v>0</v>
      </c>
      <c r="H54" s="54">
        <v>0</v>
      </c>
      <c r="I54" s="64">
        <v>0</v>
      </c>
      <c r="J54" s="64">
        <v>0</v>
      </c>
      <c r="K54" s="54">
        <v>0</v>
      </c>
      <c r="L54" s="72"/>
      <c r="M54" s="96"/>
    </row>
    <row r="55" spans="1:13" ht="81" customHeight="1" x14ac:dyDescent="0.25">
      <c r="A55" s="85" t="s">
        <v>96</v>
      </c>
      <c r="B55" s="72" t="s">
        <v>161</v>
      </c>
      <c r="C55" s="79" t="s">
        <v>73</v>
      </c>
      <c r="D55" s="48" t="s">
        <v>12</v>
      </c>
      <c r="E55" s="54">
        <f t="shared" si="9"/>
        <v>0</v>
      </c>
      <c r="F55" s="54">
        <f t="shared" si="10"/>
        <v>55.6</v>
      </c>
      <c r="G55" s="54">
        <v>0</v>
      </c>
      <c r="H55" s="54">
        <v>0</v>
      </c>
      <c r="I55" s="64">
        <v>55.6</v>
      </c>
      <c r="J55" s="64">
        <v>0</v>
      </c>
      <c r="K55" s="54">
        <v>0</v>
      </c>
      <c r="L55" s="72" t="s">
        <v>81</v>
      </c>
      <c r="M55" s="68" t="s">
        <v>24</v>
      </c>
    </row>
    <row r="56" spans="1:13" ht="96" customHeight="1" x14ac:dyDescent="0.25">
      <c r="A56" s="85"/>
      <c r="B56" s="87"/>
      <c r="C56" s="80"/>
      <c r="D56" s="48" t="s">
        <v>72</v>
      </c>
      <c r="E56" s="54">
        <f t="shared" ref="E56:E58" si="11">G56</f>
        <v>0</v>
      </c>
      <c r="F56" s="54">
        <f t="shared" ref="F56:F58" si="12">G56+H56+I56+J56+K56</f>
        <v>0</v>
      </c>
      <c r="G56" s="54">
        <v>0</v>
      </c>
      <c r="H56" s="54">
        <v>0</v>
      </c>
      <c r="I56" s="64">
        <v>0</v>
      </c>
      <c r="J56" s="64">
        <v>0</v>
      </c>
      <c r="K56" s="54">
        <v>0</v>
      </c>
      <c r="L56" s="72"/>
      <c r="M56" s="78"/>
    </row>
    <row r="57" spans="1:13" ht="93.75" customHeight="1" x14ac:dyDescent="0.25">
      <c r="A57" s="85" t="s">
        <v>97</v>
      </c>
      <c r="B57" s="72" t="s">
        <v>245</v>
      </c>
      <c r="C57" s="79" t="s">
        <v>73</v>
      </c>
      <c r="D57" s="48" t="s">
        <v>12</v>
      </c>
      <c r="E57" s="54">
        <f t="shared" si="11"/>
        <v>0</v>
      </c>
      <c r="F57" s="54">
        <f t="shared" si="12"/>
        <v>250</v>
      </c>
      <c r="G57" s="54">
        <v>0</v>
      </c>
      <c r="H57" s="54">
        <v>0</v>
      </c>
      <c r="I57" s="64">
        <v>250</v>
      </c>
      <c r="J57" s="64">
        <v>0</v>
      </c>
      <c r="K57" s="54">
        <v>0</v>
      </c>
      <c r="L57" s="72" t="s">
        <v>81</v>
      </c>
      <c r="M57" s="68" t="s">
        <v>24</v>
      </c>
    </row>
    <row r="58" spans="1:13" ht="130.5" customHeight="1" x14ac:dyDescent="0.25">
      <c r="A58" s="85"/>
      <c r="B58" s="72"/>
      <c r="C58" s="80"/>
      <c r="D58" s="48" t="s">
        <v>72</v>
      </c>
      <c r="E58" s="54">
        <f t="shared" si="11"/>
        <v>0</v>
      </c>
      <c r="F58" s="54">
        <f t="shared" si="12"/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72"/>
      <c r="M58" s="78"/>
    </row>
    <row r="59" spans="1:13" ht="130.5" customHeight="1" x14ac:dyDescent="0.25">
      <c r="A59" s="74" t="s">
        <v>158</v>
      </c>
      <c r="B59" s="76" t="s">
        <v>196</v>
      </c>
      <c r="C59" s="88" t="s">
        <v>73</v>
      </c>
      <c r="D59" s="48" t="s">
        <v>12</v>
      </c>
      <c r="E59" s="54">
        <f t="shared" ref="E59" si="13">G59</f>
        <v>0</v>
      </c>
      <c r="F59" s="54">
        <f t="shared" ref="F59" si="14">G59+H59+I59+J59+K59</f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72" t="s">
        <v>81</v>
      </c>
      <c r="M59" s="56"/>
    </row>
    <row r="60" spans="1:13" ht="130.5" customHeight="1" x14ac:dyDescent="0.25">
      <c r="A60" s="75"/>
      <c r="B60" s="77"/>
      <c r="C60" s="89"/>
      <c r="D60" s="48" t="s">
        <v>72</v>
      </c>
      <c r="E60" s="54">
        <v>0</v>
      </c>
      <c r="F60" s="54">
        <v>0</v>
      </c>
      <c r="G60" s="54">
        <v>0</v>
      </c>
      <c r="H60" s="54">
        <v>0</v>
      </c>
      <c r="I60" s="54">
        <v>0</v>
      </c>
      <c r="J60" s="54">
        <v>0</v>
      </c>
      <c r="K60" s="54">
        <v>0</v>
      </c>
      <c r="L60" s="72"/>
      <c r="M60" s="56"/>
    </row>
    <row r="61" spans="1:13" ht="109.5" customHeight="1" x14ac:dyDescent="0.25">
      <c r="A61" s="74" t="s">
        <v>98</v>
      </c>
      <c r="B61" s="76" t="s">
        <v>240</v>
      </c>
      <c r="C61" s="66" t="s">
        <v>73</v>
      </c>
      <c r="D61" s="48" t="s">
        <v>12</v>
      </c>
      <c r="E61" s="54">
        <v>0</v>
      </c>
      <c r="F61" s="54">
        <v>0</v>
      </c>
      <c r="G61" s="54">
        <v>0</v>
      </c>
      <c r="H61" s="54">
        <v>0</v>
      </c>
      <c r="I61" s="64">
        <v>360</v>
      </c>
      <c r="J61" s="54">
        <v>0</v>
      </c>
      <c r="K61" s="54">
        <v>0</v>
      </c>
      <c r="L61" s="76" t="s">
        <v>67</v>
      </c>
      <c r="M61" s="68" t="s">
        <v>24</v>
      </c>
    </row>
    <row r="62" spans="1:13" ht="97.5" customHeight="1" x14ac:dyDescent="0.25">
      <c r="A62" s="75"/>
      <c r="B62" s="77"/>
      <c r="C62" s="67"/>
      <c r="D62" s="48" t="s">
        <v>72</v>
      </c>
      <c r="E62" s="54">
        <v>0</v>
      </c>
      <c r="F62" s="54">
        <v>0</v>
      </c>
      <c r="G62" s="54">
        <v>0</v>
      </c>
      <c r="H62" s="54">
        <v>0</v>
      </c>
      <c r="I62" s="64">
        <v>0</v>
      </c>
      <c r="J62" s="54">
        <v>0</v>
      </c>
      <c r="K62" s="54">
        <v>0</v>
      </c>
      <c r="L62" s="77"/>
      <c r="M62" s="78"/>
    </row>
    <row r="63" spans="1:13" ht="108.75" customHeight="1" x14ac:dyDescent="0.25">
      <c r="A63" s="74" t="s">
        <v>99</v>
      </c>
      <c r="B63" s="73" t="s">
        <v>175</v>
      </c>
      <c r="C63" s="88" t="s">
        <v>73</v>
      </c>
      <c r="D63" s="48" t="s">
        <v>12</v>
      </c>
      <c r="E63" s="54">
        <v>0</v>
      </c>
      <c r="F63" s="54">
        <v>150</v>
      </c>
      <c r="G63" s="54">
        <v>0</v>
      </c>
      <c r="H63" s="54">
        <v>0</v>
      </c>
      <c r="I63" s="64">
        <v>150</v>
      </c>
      <c r="J63" s="54">
        <v>0</v>
      </c>
      <c r="K63" s="54">
        <v>0</v>
      </c>
      <c r="L63" s="76" t="s">
        <v>67</v>
      </c>
      <c r="M63" s="68" t="s">
        <v>24</v>
      </c>
    </row>
    <row r="64" spans="1:13" ht="108.75" customHeight="1" x14ac:dyDescent="0.25">
      <c r="A64" s="75"/>
      <c r="B64" s="73"/>
      <c r="C64" s="89"/>
      <c r="D64" s="48" t="s">
        <v>72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77"/>
      <c r="M64" s="78"/>
    </row>
    <row r="65" spans="1:13" ht="77.25" customHeight="1" x14ac:dyDescent="0.25">
      <c r="A65" s="74" t="s">
        <v>100</v>
      </c>
      <c r="B65" s="73" t="s">
        <v>170</v>
      </c>
      <c r="C65" s="79" t="s">
        <v>74</v>
      </c>
      <c r="D65" s="48" t="s">
        <v>12</v>
      </c>
      <c r="E65" s="54">
        <v>0</v>
      </c>
      <c r="F65" s="54">
        <f t="shared" ref="F65:F66" si="15">G65+H65+I65+J65+K65</f>
        <v>494.4</v>
      </c>
      <c r="G65" s="54">
        <v>0</v>
      </c>
      <c r="H65" s="54">
        <v>0</v>
      </c>
      <c r="I65" s="54">
        <v>0</v>
      </c>
      <c r="J65" s="54">
        <v>494.4</v>
      </c>
      <c r="K65" s="54">
        <v>0</v>
      </c>
      <c r="L65" s="72" t="s">
        <v>81</v>
      </c>
      <c r="M65" s="68" t="s">
        <v>24</v>
      </c>
    </row>
    <row r="66" spans="1:13" ht="112.5" customHeight="1" x14ac:dyDescent="0.25">
      <c r="A66" s="75"/>
      <c r="B66" s="73"/>
      <c r="C66" s="80"/>
      <c r="D66" s="48" t="s">
        <v>72</v>
      </c>
      <c r="E66" s="54">
        <f t="shared" ref="E66" si="16">G66</f>
        <v>0</v>
      </c>
      <c r="F66" s="54">
        <f t="shared" si="15"/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72"/>
      <c r="M66" s="78"/>
    </row>
    <row r="67" spans="1:13" ht="76.5" customHeight="1" x14ac:dyDescent="0.25">
      <c r="A67" s="74" t="s">
        <v>101</v>
      </c>
      <c r="B67" s="73" t="s">
        <v>171</v>
      </c>
      <c r="C67" s="79" t="s">
        <v>74</v>
      </c>
      <c r="D67" s="48" t="s">
        <v>12</v>
      </c>
      <c r="E67" s="54">
        <v>0</v>
      </c>
      <c r="F67" s="54">
        <f t="shared" ref="F67:F68" si="17">G67+H67+I67+J67+K67</f>
        <v>494.4</v>
      </c>
      <c r="G67" s="54">
        <v>0</v>
      </c>
      <c r="H67" s="54">
        <v>0</v>
      </c>
      <c r="I67" s="54">
        <v>0</v>
      </c>
      <c r="J67" s="54">
        <v>494.4</v>
      </c>
      <c r="K67" s="54">
        <v>0</v>
      </c>
      <c r="L67" s="72" t="s">
        <v>81</v>
      </c>
      <c r="M67" s="68" t="s">
        <v>24</v>
      </c>
    </row>
    <row r="68" spans="1:13" ht="120" customHeight="1" x14ac:dyDescent="0.25">
      <c r="A68" s="75"/>
      <c r="B68" s="73"/>
      <c r="C68" s="80"/>
      <c r="D68" s="48" t="s">
        <v>72</v>
      </c>
      <c r="E68" s="54">
        <f t="shared" ref="E68" si="18">G68</f>
        <v>0</v>
      </c>
      <c r="F68" s="54">
        <f t="shared" si="17"/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72"/>
      <c r="M68" s="78"/>
    </row>
    <row r="69" spans="1:13" ht="85.5" customHeight="1" x14ac:dyDescent="0.25">
      <c r="A69" s="74" t="s">
        <v>102</v>
      </c>
      <c r="B69" s="73" t="s">
        <v>176</v>
      </c>
      <c r="C69" s="79" t="s">
        <v>74</v>
      </c>
      <c r="D69" s="48" t="s">
        <v>12</v>
      </c>
      <c r="E69" s="54">
        <v>0</v>
      </c>
      <c r="F69" s="54">
        <f t="shared" ref="F69:F70" si="19">G69+H69+I69+J69+K69</f>
        <v>494.4</v>
      </c>
      <c r="G69" s="54">
        <v>0</v>
      </c>
      <c r="H69" s="54">
        <v>0</v>
      </c>
      <c r="I69" s="54">
        <v>0</v>
      </c>
      <c r="J69" s="54">
        <v>494.4</v>
      </c>
      <c r="K69" s="54">
        <v>0</v>
      </c>
      <c r="L69" s="72" t="s">
        <v>81</v>
      </c>
      <c r="M69" s="68" t="s">
        <v>24</v>
      </c>
    </row>
    <row r="70" spans="1:13" ht="123" customHeight="1" x14ac:dyDescent="0.25">
      <c r="A70" s="75"/>
      <c r="B70" s="73"/>
      <c r="C70" s="80"/>
      <c r="D70" s="48" t="s">
        <v>72</v>
      </c>
      <c r="E70" s="54">
        <f t="shared" ref="E70" si="20">G70</f>
        <v>0</v>
      </c>
      <c r="F70" s="54">
        <f t="shared" si="19"/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72"/>
      <c r="M70" s="69"/>
    </row>
    <row r="71" spans="1:13" ht="93" customHeight="1" x14ac:dyDescent="0.25">
      <c r="A71" s="74" t="s">
        <v>103</v>
      </c>
      <c r="B71" s="73" t="s">
        <v>174</v>
      </c>
      <c r="C71" s="79" t="s">
        <v>74</v>
      </c>
      <c r="D71" s="48" t="s">
        <v>12</v>
      </c>
      <c r="E71" s="54">
        <v>0</v>
      </c>
      <c r="F71" s="54">
        <f t="shared" ref="F71:F72" si="21">G71+H71+I71+J71+K71</f>
        <v>494.4</v>
      </c>
      <c r="G71" s="54">
        <v>0</v>
      </c>
      <c r="H71" s="54">
        <v>0</v>
      </c>
      <c r="I71" s="54">
        <v>0</v>
      </c>
      <c r="J71" s="54">
        <v>494.4</v>
      </c>
      <c r="K71" s="54">
        <v>0</v>
      </c>
      <c r="L71" s="72" t="s">
        <v>81</v>
      </c>
      <c r="M71" s="73" t="s">
        <v>24</v>
      </c>
    </row>
    <row r="72" spans="1:13" ht="151.5" customHeight="1" x14ac:dyDescent="0.25">
      <c r="A72" s="90"/>
      <c r="B72" s="73"/>
      <c r="C72" s="80"/>
      <c r="D72" s="48" t="s">
        <v>72</v>
      </c>
      <c r="E72" s="54">
        <f t="shared" ref="E72:E76" si="22">G72</f>
        <v>0</v>
      </c>
      <c r="F72" s="54">
        <f t="shared" si="21"/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72"/>
      <c r="M72" s="73"/>
    </row>
    <row r="73" spans="1:13" ht="9.75" hidden="1" customHeight="1" x14ac:dyDescent="0.25">
      <c r="A73" s="52"/>
      <c r="B73" s="6"/>
      <c r="C73" s="50"/>
      <c r="D73" s="49"/>
      <c r="E73" s="54"/>
      <c r="F73" s="54"/>
      <c r="G73" s="54"/>
      <c r="H73" s="54"/>
      <c r="I73" s="54"/>
      <c r="J73" s="54"/>
      <c r="K73" s="54"/>
      <c r="L73" s="49"/>
      <c r="M73" s="49"/>
    </row>
    <row r="74" spans="1:13" ht="132" customHeight="1" x14ac:dyDescent="0.25">
      <c r="A74" s="51" t="s">
        <v>104</v>
      </c>
      <c r="B74" s="68" t="s">
        <v>180</v>
      </c>
      <c r="C74" s="79" t="s">
        <v>74</v>
      </c>
      <c r="D74" s="48" t="s">
        <v>12</v>
      </c>
      <c r="E74" s="54">
        <f t="shared" si="22"/>
        <v>0</v>
      </c>
      <c r="F74" s="54">
        <v>494.4</v>
      </c>
      <c r="G74" s="54">
        <v>0</v>
      </c>
      <c r="H74" s="54">
        <v>0</v>
      </c>
      <c r="I74" s="54">
        <v>0</v>
      </c>
      <c r="J74" s="54">
        <v>494.4</v>
      </c>
      <c r="K74" s="54">
        <v>0</v>
      </c>
      <c r="L74" s="72" t="s">
        <v>81</v>
      </c>
      <c r="M74" s="73" t="s">
        <v>24</v>
      </c>
    </row>
    <row r="75" spans="1:13" ht="140.25" customHeight="1" x14ac:dyDescent="0.25">
      <c r="A75" s="52"/>
      <c r="B75" s="69"/>
      <c r="C75" s="80"/>
      <c r="D75" s="48" t="s">
        <v>72</v>
      </c>
      <c r="E75" s="54">
        <f t="shared" ref="E75" si="23">G75</f>
        <v>0</v>
      </c>
      <c r="F75" s="54">
        <f t="shared" ref="F75" si="24">G75+H75+I75+J75+K75</f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72"/>
      <c r="M75" s="73"/>
    </row>
    <row r="76" spans="1:13" ht="132" customHeight="1" x14ac:dyDescent="0.25">
      <c r="A76" s="51" t="s">
        <v>105</v>
      </c>
      <c r="B76" s="68" t="s">
        <v>179</v>
      </c>
      <c r="C76" s="79" t="s">
        <v>74</v>
      </c>
      <c r="D76" s="48" t="s">
        <v>12</v>
      </c>
      <c r="E76" s="54">
        <f t="shared" si="22"/>
        <v>0</v>
      </c>
      <c r="F76" s="54">
        <v>494.4</v>
      </c>
      <c r="G76" s="54">
        <v>0</v>
      </c>
      <c r="H76" s="54">
        <v>0</v>
      </c>
      <c r="I76" s="54">
        <v>0</v>
      </c>
      <c r="J76" s="54">
        <v>494.4</v>
      </c>
      <c r="K76" s="54">
        <v>0</v>
      </c>
      <c r="L76" s="72" t="s">
        <v>81</v>
      </c>
      <c r="M76" s="73" t="s">
        <v>24</v>
      </c>
    </row>
    <row r="77" spans="1:13" ht="102" customHeight="1" x14ac:dyDescent="0.25">
      <c r="A77" s="52"/>
      <c r="B77" s="69"/>
      <c r="C77" s="80"/>
      <c r="D77" s="48" t="s">
        <v>72</v>
      </c>
      <c r="E77" s="54">
        <f t="shared" ref="E77" si="25">G77</f>
        <v>0</v>
      </c>
      <c r="F77" s="54">
        <f t="shared" ref="F77" si="26">G77+H77+I77+J77+K77</f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72"/>
      <c r="M77" s="73"/>
    </row>
    <row r="78" spans="1:13" ht="128.25" customHeight="1" x14ac:dyDescent="0.25">
      <c r="A78" s="74" t="s">
        <v>159</v>
      </c>
      <c r="B78" s="73" t="s">
        <v>77</v>
      </c>
      <c r="C78" s="79" t="s">
        <v>75</v>
      </c>
      <c r="D78" s="48" t="s">
        <v>12</v>
      </c>
      <c r="E78" s="54">
        <v>0</v>
      </c>
      <c r="F78" s="54">
        <f t="shared" ref="F78:F79" si="27">G78+H78+I78+J78+K78</f>
        <v>494.4</v>
      </c>
      <c r="G78" s="54">
        <v>0</v>
      </c>
      <c r="H78" s="54">
        <v>0</v>
      </c>
      <c r="I78" s="54">
        <v>0</v>
      </c>
      <c r="J78" s="54">
        <v>494.4</v>
      </c>
      <c r="K78" s="54">
        <v>0</v>
      </c>
      <c r="L78" s="72" t="s">
        <v>81</v>
      </c>
      <c r="M78" s="76" t="s">
        <v>24</v>
      </c>
    </row>
    <row r="79" spans="1:13" ht="126" customHeight="1" x14ac:dyDescent="0.25">
      <c r="A79" s="75"/>
      <c r="B79" s="73"/>
      <c r="C79" s="79"/>
      <c r="D79" s="48" t="s">
        <v>72</v>
      </c>
      <c r="E79" s="54">
        <f t="shared" ref="E79" si="28">G79</f>
        <v>0</v>
      </c>
      <c r="F79" s="54">
        <f t="shared" si="27"/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72"/>
      <c r="M79" s="91"/>
    </row>
    <row r="80" spans="1:13" ht="111.75" customHeight="1" x14ac:dyDescent="0.25">
      <c r="A80" s="51" t="s">
        <v>177</v>
      </c>
      <c r="B80" s="73" t="s">
        <v>123</v>
      </c>
      <c r="C80" s="79" t="s">
        <v>75</v>
      </c>
      <c r="D80" s="48" t="s">
        <v>12</v>
      </c>
      <c r="E80" s="54">
        <v>0</v>
      </c>
      <c r="F80" s="54">
        <f t="shared" ref="F80:F87" si="29">G80+H80+I80+J80+K80</f>
        <v>494.4</v>
      </c>
      <c r="G80" s="54">
        <v>0</v>
      </c>
      <c r="H80" s="54">
        <v>0</v>
      </c>
      <c r="I80" s="54">
        <v>0</v>
      </c>
      <c r="J80" s="54">
        <v>0</v>
      </c>
      <c r="K80" s="54">
        <v>494.4</v>
      </c>
      <c r="L80" s="72" t="s">
        <v>81</v>
      </c>
      <c r="M80" s="76" t="s">
        <v>24</v>
      </c>
    </row>
    <row r="81" spans="1:13" ht="118.5" customHeight="1" x14ac:dyDescent="0.25">
      <c r="A81" s="52"/>
      <c r="B81" s="73"/>
      <c r="C81" s="79"/>
      <c r="D81" s="48" t="s">
        <v>72</v>
      </c>
      <c r="E81" s="54">
        <f t="shared" ref="E81" si="30">G81</f>
        <v>0</v>
      </c>
      <c r="F81" s="54">
        <f t="shared" si="29"/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72"/>
      <c r="M81" s="91"/>
    </row>
    <row r="82" spans="1:13" ht="114" customHeight="1" x14ac:dyDescent="0.25">
      <c r="A82" s="74" t="s">
        <v>181</v>
      </c>
      <c r="B82" s="73" t="s">
        <v>78</v>
      </c>
      <c r="C82" s="79" t="s">
        <v>75</v>
      </c>
      <c r="D82" s="48" t="s">
        <v>12</v>
      </c>
      <c r="E82" s="54">
        <v>0</v>
      </c>
      <c r="F82" s="54">
        <f t="shared" si="29"/>
        <v>494.4</v>
      </c>
      <c r="G82" s="54">
        <v>0</v>
      </c>
      <c r="H82" s="54">
        <v>0</v>
      </c>
      <c r="I82" s="54">
        <v>0</v>
      </c>
      <c r="J82" s="54">
        <v>0</v>
      </c>
      <c r="K82" s="54">
        <v>494.4</v>
      </c>
      <c r="L82" s="72" t="s">
        <v>81</v>
      </c>
      <c r="M82" s="76" t="s">
        <v>24</v>
      </c>
    </row>
    <row r="83" spans="1:13" ht="130.5" customHeight="1" x14ac:dyDescent="0.25">
      <c r="A83" s="75"/>
      <c r="B83" s="73"/>
      <c r="C83" s="79"/>
      <c r="D83" s="48" t="s">
        <v>72</v>
      </c>
      <c r="E83" s="54">
        <f t="shared" ref="E83" si="31">G83</f>
        <v>0</v>
      </c>
      <c r="F83" s="54">
        <f t="shared" si="29"/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72"/>
      <c r="M83" s="91"/>
    </row>
    <row r="84" spans="1:13" ht="153.75" customHeight="1" x14ac:dyDescent="0.25">
      <c r="A84" s="70" t="s">
        <v>182</v>
      </c>
      <c r="B84" s="73" t="s">
        <v>79</v>
      </c>
      <c r="C84" s="79" t="s">
        <v>75</v>
      </c>
      <c r="D84" s="48" t="s">
        <v>12</v>
      </c>
      <c r="E84" s="54">
        <v>0</v>
      </c>
      <c r="F84" s="54">
        <f t="shared" si="29"/>
        <v>494.4</v>
      </c>
      <c r="G84" s="54">
        <v>0</v>
      </c>
      <c r="H84" s="54">
        <v>0</v>
      </c>
      <c r="I84" s="54">
        <v>0</v>
      </c>
      <c r="J84" s="54">
        <v>0</v>
      </c>
      <c r="K84" s="54">
        <v>494.4</v>
      </c>
      <c r="L84" s="72" t="s">
        <v>81</v>
      </c>
      <c r="M84" s="76" t="s">
        <v>24</v>
      </c>
    </row>
    <row r="85" spans="1:13" ht="120" customHeight="1" x14ac:dyDescent="0.25">
      <c r="A85" s="71"/>
      <c r="B85" s="73"/>
      <c r="C85" s="79"/>
      <c r="D85" s="48" t="s">
        <v>72</v>
      </c>
      <c r="E85" s="54">
        <f t="shared" ref="E85" si="32">G85</f>
        <v>0</v>
      </c>
      <c r="F85" s="54">
        <f t="shared" si="29"/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72"/>
      <c r="M85" s="91"/>
    </row>
    <row r="86" spans="1:13" ht="85.5" customHeight="1" x14ac:dyDescent="0.25">
      <c r="A86" s="70" t="s">
        <v>203</v>
      </c>
      <c r="B86" s="73" t="s">
        <v>121</v>
      </c>
      <c r="C86" s="79" t="s">
        <v>75</v>
      </c>
      <c r="D86" s="48" t="s">
        <v>12</v>
      </c>
      <c r="E86" s="54">
        <v>0</v>
      </c>
      <c r="F86" s="54">
        <f t="shared" si="29"/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72" t="s">
        <v>81</v>
      </c>
      <c r="M86" s="73" t="s">
        <v>24</v>
      </c>
    </row>
    <row r="87" spans="1:13" ht="87" customHeight="1" x14ac:dyDescent="0.25">
      <c r="A87" s="71"/>
      <c r="B87" s="73"/>
      <c r="C87" s="79"/>
      <c r="D87" s="48" t="s">
        <v>72</v>
      </c>
      <c r="E87" s="54">
        <f t="shared" ref="E87" si="33">G87</f>
        <v>0</v>
      </c>
      <c r="F87" s="54">
        <f t="shared" si="29"/>
        <v>494.4</v>
      </c>
      <c r="G87" s="54">
        <v>0</v>
      </c>
      <c r="H87" s="54">
        <v>0</v>
      </c>
      <c r="I87" s="54">
        <v>0</v>
      </c>
      <c r="J87" s="54">
        <v>0</v>
      </c>
      <c r="K87" s="54">
        <v>494.4</v>
      </c>
      <c r="L87" s="72"/>
      <c r="M87" s="73"/>
    </row>
    <row r="88" spans="1:13" ht="107.25" customHeight="1" x14ac:dyDescent="0.25">
      <c r="A88" s="70" t="s">
        <v>246</v>
      </c>
      <c r="B88" s="68" t="s">
        <v>247</v>
      </c>
      <c r="C88" s="66"/>
      <c r="D88" s="48" t="s">
        <v>12</v>
      </c>
      <c r="E88" s="54">
        <v>0</v>
      </c>
      <c r="F88" s="54">
        <f>K88</f>
        <v>494.4</v>
      </c>
      <c r="G88" s="54">
        <v>0</v>
      </c>
      <c r="H88" s="54">
        <v>0</v>
      </c>
      <c r="I88" s="54">
        <v>0</v>
      </c>
      <c r="J88" s="54">
        <v>0</v>
      </c>
      <c r="K88" s="54">
        <v>494.4</v>
      </c>
      <c r="L88" s="72" t="s">
        <v>81</v>
      </c>
      <c r="M88" s="73" t="s">
        <v>24</v>
      </c>
    </row>
    <row r="89" spans="1:13" ht="93.75" customHeight="1" x14ac:dyDescent="0.25">
      <c r="A89" s="71"/>
      <c r="B89" s="69"/>
      <c r="C89" s="67"/>
      <c r="D89" s="48" t="s">
        <v>72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72"/>
      <c r="M89" s="73"/>
    </row>
    <row r="90" spans="1:13" ht="25.5" customHeight="1" x14ac:dyDescent="0.25">
      <c r="A90" s="136" t="s">
        <v>120</v>
      </c>
      <c r="B90" s="133" t="s">
        <v>106</v>
      </c>
      <c r="C90" s="66" t="s">
        <v>76</v>
      </c>
      <c r="D90" s="48" t="s">
        <v>9</v>
      </c>
      <c r="E90" s="54">
        <v>0</v>
      </c>
      <c r="F90" s="54">
        <f>F91+F92+F93</f>
        <v>2893.8999999999996</v>
      </c>
      <c r="G90" s="54">
        <f>G91+G92+G93</f>
        <v>2893.8999999999996</v>
      </c>
      <c r="H90" s="54">
        <v>0</v>
      </c>
      <c r="I90" s="54">
        <v>0</v>
      </c>
      <c r="J90" s="54">
        <v>0</v>
      </c>
      <c r="K90" s="54">
        <v>0</v>
      </c>
      <c r="L90" s="76" t="s">
        <v>80</v>
      </c>
      <c r="M90" s="76" t="s">
        <v>24</v>
      </c>
    </row>
    <row r="91" spans="1:13" ht="53.25" customHeight="1" x14ac:dyDescent="0.25">
      <c r="A91" s="137"/>
      <c r="B91" s="134"/>
      <c r="C91" s="129"/>
      <c r="D91" s="48" t="s">
        <v>10</v>
      </c>
      <c r="E91" s="54">
        <v>0</v>
      </c>
      <c r="F91" s="54">
        <v>923</v>
      </c>
      <c r="G91" s="54">
        <v>923</v>
      </c>
      <c r="H91" s="54">
        <v>0</v>
      </c>
      <c r="I91" s="54">
        <v>0</v>
      </c>
      <c r="J91" s="54">
        <v>0</v>
      </c>
      <c r="K91" s="54">
        <v>0</v>
      </c>
      <c r="L91" s="91"/>
      <c r="M91" s="91"/>
    </row>
    <row r="92" spans="1:13" ht="95.25" customHeight="1" x14ac:dyDescent="0.25">
      <c r="A92" s="137"/>
      <c r="B92" s="134"/>
      <c r="C92" s="129"/>
      <c r="D92" s="48" t="s">
        <v>11</v>
      </c>
      <c r="E92" s="54">
        <v>0</v>
      </c>
      <c r="F92" s="54">
        <v>1791.7</v>
      </c>
      <c r="G92" s="54">
        <v>1791.7</v>
      </c>
      <c r="H92" s="54">
        <v>0</v>
      </c>
      <c r="I92" s="54">
        <v>0</v>
      </c>
      <c r="J92" s="54">
        <v>0</v>
      </c>
      <c r="K92" s="54">
        <v>0</v>
      </c>
      <c r="L92" s="91"/>
      <c r="M92" s="91"/>
    </row>
    <row r="93" spans="1:13" ht="106.5" customHeight="1" x14ac:dyDescent="0.25">
      <c r="A93" s="137"/>
      <c r="B93" s="134"/>
      <c r="C93" s="129"/>
      <c r="D93" s="48" t="s">
        <v>12</v>
      </c>
      <c r="E93" s="54">
        <v>0</v>
      </c>
      <c r="F93" s="54">
        <v>179.2</v>
      </c>
      <c r="G93" s="54">
        <v>179.2</v>
      </c>
      <c r="H93" s="54">
        <v>0</v>
      </c>
      <c r="I93" s="54">
        <v>0</v>
      </c>
      <c r="J93" s="54">
        <v>0</v>
      </c>
      <c r="K93" s="54">
        <v>0</v>
      </c>
      <c r="L93" s="91"/>
      <c r="M93" s="91"/>
    </row>
    <row r="94" spans="1:13" ht="61.5" customHeight="1" x14ac:dyDescent="0.25">
      <c r="A94" s="138"/>
      <c r="B94" s="135"/>
      <c r="C94" s="67"/>
      <c r="D94" s="48" t="s">
        <v>72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77"/>
      <c r="M94" s="77"/>
    </row>
    <row r="95" spans="1:13" ht="36" customHeight="1" x14ac:dyDescent="0.25">
      <c r="A95" s="130" t="s">
        <v>107</v>
      </c>
      <c r="B95" s="76" t="s">
        <v>124</v>
      </c>
      <c r="C95" s="66" t="s">
        <v>2</v>
      </c>
      <c r="D95" s="48" t="s">
        <v>9</v>
      </c>
      <c r="E95" s="54">
        <v>0</v>
      </c>
      <c r="F95" s="54">
        <f>F96+F97+F98</f>
        <v>2893.8999999999996</v>
      </c>
      <c r="G95" s="54">
        <f>G96+G97+G98</f>
        <v>2893.8999999999996</v>
      </c>
      <c r="H95" s="54">
        <v>0</v>
      </c>
      <c r="I95" s="54">
        <v>0</v>
      </c>
      <c r="J95" s="54">
        <v>0</v>
      </c>
      <c r="K95" s="54">
        <v>0</v>
      </c>
      <c r="L95" s="76" t="s">
        <v>80</v>
      </c>
      <c r="M95" s="76" t="s">
        <v>24</v>
      </c>
    </row>
    <row r="96" spans="1:13" ht="60" customHeight="1" x14ac:dyDescent="0.25">
      <c r="A96" s="131"/>
      <c r="B96" s="91"/>
      <c r="C96" s="129"/>
      <c r="D96" s="48" t="s">
        <v>10</v>
      </c>
      <c r="E96" s="54">
        <v>0</v>
      </c>
      <c r="F96" s="54">
        <v>923</v>
      </c>
      <c r="G96" s="54">
        <v>923</v>
      </c>
      <c r="H96" s="54">
        <v>0</v>
      </c>
      <c r="I96" s="54">
        <v>0</v>
      </c>
      <c r="J96" s="54">
        <v>0</v>
      </c>
      <c r="K96" s="54">
        <v>0</v>
      </c>
      <c r="L96" s="91"/>
      <c r="M96" s="91"/>
    </row>
    <row r="97" spans="1:13" ht="77.25" customHeight="1" x14ac:dyDescent="0.25">
      <c r="A97" s="131"/>
      <c r="B97" s="91"/>
      <c r="C97" s="129"/>
      <c r="D97" s="48" t="s">
        <v>11</v>
      </c>
      <c r="E97" s="54">
        <v>0</v>
      </c>
      <c r="F97" s="54">
        <v>1791.7</v>
      </c>
      <c r="G97" s="54">
        <v>1791.7</v>
      </c>
      <c r="H97" s="54">
        <v>0</v>
      </c>
      <c r="I97" s="54">
        <v>0</v>
      </c>
      <c r="J97" s="54">
        <v>0</v>
      </c>
      <c r="K97" s="54">
        <v>0</v>
      </c>
      <c r="L97" s="91"/>
      <c r="M97" s="91"/>
    </row>
    <row r="98" spans="1:13" ht="98.25" customHeight="1" x14ac:dyDescent="0.25">
      <c r="A98" s="131"/>
      <c r="B98" s="91"/>
      <c r="C98" s="129"/>
      <c r="D98" s="48" t="s">
        <v>12</v>
      </c>
      <c r="E98" s="54">
        <v>0</v>
      </c>
      <c r="F98" s="54">
        <v>179.2</v>
      </c>
      <c r="G98" s="54">
        <v>179.2</v>
      </c>
      <c r="H98" s="54">
        <v>0</v>
      </c>
      <c r="I98" s="54">
        <v>0</v>
      </c>
      <c r="J98" s="54">
        <v>0</v>
      </c>
      <c r="K98" s="54">
        <v>0</v>
      </c>
      <c r="L98" s="91"/>
      <c r="M98" s="91"/>
    </row>
    <row r="99" spans="1:13" ht="36.75" customHeight="1" x14ac:dyDescent="0.25">
      <c r="A99" s="132"/>
      <c r="B99" s="77"/>
      <c r="C99" s="67"/>
      <c r="D99" s="48" t="s">
        <v>72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77"/>
      <c r="M99" s="77"/>
    </row>
    <row r="100" spans="1:13" ht="216" customHeight="1" x14ac:dyDescent="0.25">
      <c r="A100" s="53" t="s">
        <v>108</v>
      </c>
      <c r="B100" s="2" t="s">
        <v>119</v>
      </c>
      <c r="C100" s="50" t="s">
        <v>76</v>
      </c>
      <c r="D100" s="48" t="s">
        <v>12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49" t="s">
        <v>68</v>
      </c>
      <c r="M100" s="49" t="s">
        <v>24</v>
      </c>
    </row>
    <row r="101" spans="1:13" ht="25.5" hidden="1" customHeight="1" x14ac:dyDescent="0.25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</row>
    <row r="102" spans="1:13" ht="219.75" customHeight="1" x14ac:dyDescent="0.25">
      <c r="A102" s="62" t="s">
        <v>128</v>
      </c>
      <c r="B102" s="2" t="s">
        <v>129</v>
      </c>
      <c r="C102" s="60" t="s">
        <v>130</v>
      </c>
      <c r="D102" s="58" t="s">
        <v>12</v>
      </c>
      <c r="E102" s="64">
        <v>0</v>
      </c>
      <c r="F102" s="64">
        <f>G102+H102+I102+J102+K102</f>
        <v>399.6</v>
      </c>
      <c r="G102" s="64">
        <v>0</v>
      </c>
      <c r="H102" s="64">
        <v>199.8</v>
      </c>
      <c r="I102" s="64" t="str">
        <f>I105</f>
        <v>199,8</v>
      </c>
      <c r="J102" s="64">
        <f>J103+J104</f>
        <v>0</v>
      </c>
      <c r="K102" s="64">
        <f>K103+K104</f>
        <v>0</v>
      </c>
      <c r="L102" s="59" t="s">
        <v>81</v>
      </c>
      <c r="M102" s="59" t="s">
        <v>24</v>
      </c>
    </row>
    <row r="103" spans="1:13" ht="189.75" customHeight="1" x14ac:dyDescent="0.25">
      <c r="A103" s="29" t="s">
        <v>131</v>
      </c>
      <c r="B103" s="31" t="s">
        <v>194</v>
      </c>
      <c r="C103" s="60" t="s">
        <v>3</v>
      </c>
      <c r="D103" s="58" t="s">
        <v>12</v>
      </c>
      <c r="E103" s="64">
        <v>0</v>
      </c>
      <c r="F103" s="64">
        <f>G103+H103+I103+J103+K103</f>
        <v>99.9</v>
      </c>
      <c r="G103" s="64">
        <v>0</v>
      </c>
      <c r="H103" s="64">
        <v>99.9</v>
      </c>
      <c r="I103" s="64">
        <v>0</v>
      </c>
      <c r="J103" s="64">
        <v>0</v>
      </c>
      <c r="K103" s="64">
        <v>0</v>
      </c>
      <c r="L103" s="59" t="s">
        <v>81</v>
      </c>
      <c r="M103" s="59" t="s">
        <v>24</v>
      </c>
    </row>
    <row r="104" spans="1:13" ht="215.25" customHeight="1" x14ac:dyDescent="0.25">
      <c r="A104" s="32" t="s">
        <v>133</v>
      </c>
      <c r="B104" s="31" t="s">
        <v>195</v>
      </c>
      <c r="C104" s="60" t="s">
        <v>3</v>
      </c>
      <c r="D104" s="58" t="s">
        <v>12</v>
      </c>
      <c r="E104" s="64">
        <v>0</v>
      </c>
      <c r="F104" s="64">
        <v>99.9</v>
      </c>
      <c r="G104" s="64">
        <v>0</v>
      </c>
      <c r="H104" s="64" t="s">
        <v>132</v>
      </c>
      <c r="I104" s="64">
        <v>0</v>
      </c>
      <c r="J104" s="64">
        <v>0</v>
      </c>
      <c r="K104" s="64">
        <v>0</v>
      </c>
      <c r="L104" s="59" t="s">
        <v>81</v>
      </c>
      <c r="M104" s="59" t="s">
        <v>24</v>
      </c>
    </row>
    <row r="105" spans="1:13" ht="408.75" customHeight="1" x14ac:dyDescent="0.25">
      <c r="A105" s="32" t="s">
        <v>162</v>
      </c>
      <c r="B105" s="31" t="s">
        <v>226</v>
      </c>
      <c r="C105" s="33" t="s">
        <v>73</v>
      </c>
      <c r="D105" s="58" t="s">
        <v>12</v>
      </c>
      <c r="E105" s="34" t="s">
        <v>173</v>
      </c>
      <c r="F105" s="34" t="s">
        <v>172</v>
      </c>
      <c r="G105" s="34" t="s">
        <v>173</v>
      </c>
      <c r="H105" s="34" t="s">
        <v>173</v>
      </c>
      <c r="I105" s="34" t="s">
        <v>208</v>
      </c>
      <c r="J105" s="34" t="s">
        <v>173</v>
      </c>
      <c r="K105" s="34" t="s">
        <v>173</v>
      </c>
      <c r="L105" s="59" t="s">
        <v>81</v>
      </c>
      <c r="M105" s="59" t="s">
        <v>24</v>
      </c>
    </row>
    <row r="106" spans="1:13" ht="33" customHeight="1" x14ac:dyDescent="0.25">
      <c r="A106" s="101" t="s">
        <v>136</v>
      </c>
      <c r="B106" s="102"/>
      <c r="C106" s="103"/>
      <c r="D106" s="3" t="s">
        <v>9</v>
      </c>
      <c r="E106" s="10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f>J110</f>
        <v>0</v>
      </c>
      <c r="K106" s="64">
        <f>K110</f>
        <v>0</v>
      </c>
      <c r="L106" s="72" t="s">
        <v>117</v>
      </c>
      <c r="M106" s="72" t="s">
        <v>19</v>
      </c>
    </row>
    <row r="107" spans="1:13" ht="69" customHeight="1" x14ac:dyDescent="0.25">
      <c r="A107" s="104"/>
      <c r="B107" s="105"/>
      <c r="C107" s="106"/>
      <c r="D107" s="65" t="s">
        <v>10</v>
      </c>
      <c r="E107" s="10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0</v>
      </c>
      <c r="L107" s="87"/>
      <c r="M107" s="72"/>
    </row>
    <row r="108" spans="1:13" ht="104.25" customHeight="1" x14ac:dyDescent="0.25">
      <c r="A108" s="104"/>
      <c r="B108" s="105"/>
      <c r="C108" s="106"/>
      <c r="D108" s="58" t="s">
        <v>12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f>J111</f>
        <v>0</v>
      </c>
      <c r="K108" s="64">
        <f>K111</f>
        <v>0</v>
      </c>
      <c r="L108" s="87"/>
      <c r="M108" s="72"/>
    </row>
    <row r="109" spans="1:13" ht="59.25" customHeight="1" x14ac:dyDescent="0.25">
      <c r="A109" s="107"/>
      <c r="B109" s="108"/>
      <c r="C109" s="109"/>
      <c r="D109" s="58" t="s">
        <v>72</v>
      </c>
      <c r="E109" s="64">
        <v>0</v>
      </c>
      <c r="F109" s="64">
        <v>0</v>
      </c>
      <c r="G109" s="64">
        <f t="shared" ref="G109:J109" si="34">G112</f>
        <v>0</v>
      </c>
      <c r="H109" s="64">
        <f t="shared" si="34"/>
        <v>0</v>
      </c>
      <c r="I109" s="64">
        <f t="shared" si="34"/>
        <v>0</v>
      </c>
      <c r="J109" s="64">
        <f t="shared" si="34"/>
        <v>0</v>
      </c>
      <c r="K109" s="64">
        <v>0</v>
      </c>
      <c r="L109" s="87"/>
      <c r="M109" s="72"/>
    </row>
    <row r="110" spans="1:13" ht="53.25" customHeight="1" x14ac:dyDescent="0.25">
      <c r="A110" s="111" t="s">
        <v>109</v>
      </c>
      <c r="B110" s="110" t="s">
        <v>183</v>
      </c>
      <c r="C110" s="79" t="s">
        <v>76</v>
      </c>
      <c r="D110" s="58" t="s">
        <v>9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f>J111</f>
        <v>0</v>
      </c>
      <c r="K110" s="64">
        <f>K111</f>
        <v>0</v>
      </c>
      <c r="L110" s="93" t="s">
        <v>117</v>
      </c>
      <c r="M110" s="93" t="s">
        <v>19</v>
      </c>
    </row>
    <row r="111" spans="1:13" ht="102.75" customHeight="1" x14ac:dyDescent="0.25">
      <c r="A111" s="111"/>
      <c r="B111" s="110"/>
      <c r="C111" s="79"/>
      <c r="D111" s="58" t="s">
        <v>12</v>
      </c>
      <c r="E111" s="64">
        <v>0</v>
      </c>
      <c r="F111" s="64">
        <f>G111+H111+I111+J111+K111</f>
        <v>0</v>
      </c>
      <c r="G111" s="64">
        <v>0</v>
      </c>
      <c r="H111" s="64">
        <v>0</v>
      </c>
      <c r="I111" s="64">
        <v>0</v>
      </c>
      <c r="J111" s="64">
        <f>J113+J114</f>
        <v>0</v>
      </c>
      <c r="K111" s="64">
        <f>K115+K116+K117</f>
        <v>0</v>
      </c>
      <c r="L111" s="93"/>
      <c r="M111" s="93"/>
    </row>
    <row r="112" spans="1:13" ht="50.25" customHeight="1" x14ac:dyDescent="0.25">
      <c r="A112" s="111"/>
      <c r="B112" s="110"/>
      <c r="C112" s="79"/>
      <c r="D112" s="58" t="s">
        <v>72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93"/>
      <c r="M112" s="93"/>
    </row>
    <row r="113" spans="1:13" ht="201" customHeight="1" x14ac:dyDescent="0.25">
      <c r="A113" s="63" t="s">
        <v>110</v>
      </c>
      <c r="B113" s="59" t="s">
        <v>191</v>
      </c>
      <c r="C113" s="60" t="s">
        <v>74</v>
      </c>
      <c r="D113" s="58" t="s">
        <v>12</v>
      </c>
      <c r="E113" s="64">
        <v>0</v>
      </c>
      <c r="F113" s="64">
        <f>G113+H113+I113+J113+K113</f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30" t="s">
        <v>117</v>
      </c>
      <c r="M113" s="30" t="s">
        <v>19</v>
      </c>
    </row>
    <row r="114" spans="1:13" ht="204" customHeight="1" x14ac:dyDescent="0.25">
      <c r="A114" s="63" t="s">
        <v>186</v>
      </c>
      <c r="B114" s="59" t="s">
        <v>185</v>
      </c>
      <c r="C114" s="60" t="s">
        <v>74</v>
      </c>
      <c r="D114" s="58" t="s">
        <v>12</v>
      </c>
      <c r="E114" s="64">
        <v>0</v>
      </c>
      <c r="F114" s="64">
        <f>G114+H114+I114+J114+K114</f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30" t="s">
        <v>117</v>
      </c>
      <c r="M114" s="30" t="s">
        <v>19</v>
      </c>
    </row>
    <row r="115" spans="1:13" ht="203.25" customHeight="1" x14ac:dyDescent="0.25">
      <c r="A115" s="63" t="s">
        <v>187</v>
      </c>
      <c r="B115" s="59" t="s">
        <v>190</v>
      </c>
      <c r="C115" s="60" t="s">
        <v>75</v>
      </c>
      <c r="D115" s="58" t="s">
        <v>12</v>
      </c>
      <c r="E115" s="64">
        <v>0</v>
      </c>
      <c r="F115" s="64">
        <f>G115+H115+I115+J115+K115</f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0</v>
      </c>
      <c r="L115" s="30" t="s">
        <v>117</v>
      </c>
      <c r="M115" s="30" t="s">
        <v>19</v>
      </c>
    </row>
    <row r="116" spans="1:13" ht="167.25" customHeight="1" x14ac:dyDescent="0.25">
      <c r="A116" s="63" t="s">
        <v>188</v>
      </c>
      <c r="B116" s="59" t="s">
        <v>184</v>
      </c>
      <c r="C116" s="60" t="s">
        <v>75</v>
      </c>
      <c r="D116" s="58" t="s">
        <v>12</v>
      </c>
      <c r="E116" s="64">
        <v>0</v>
      </c>
      <c r="F116" s="64">
        <f>G116+H116+I116+J116+K116</f>
        <v>0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30" t="s">
        <v>117</v>
      </c>
      <c r="M116" s="30" t="s">
        <v>19</v>
      </c>
    </row>
    <row r="117" spans="1:13" ht="198" customHeight="1" x14ac:dyDescent="0.25">
      <c r="A117" s="63" t="s">
        <v>189</v>
      </c>
      <c r="B117" s="59" t="s">
        <v>192</v>
      </c>
      <c r="C117" s="60" t="s">
        <v>75</v>
      </c>
      <c r="D117" s="58" t="s">
        <v>12</v>
      </c>
      <c r="E117" s="64">
        <v>0</v>
      </c>
      <c r="F117" s="64">
        <f>G117+H117+I117+J117+K117</f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30" t="s">
        <v>117</v>
      </c>
      <c r="M117" s="30" t="s">
        <v>19</v>
      </c>
    </row>
    <row r="118" spans="1:13" ht="58.5" customHeight="1" x14ac:dyDescent="0.25">
      <c r="A118" s="101" t="s">
        <v>137</v>
      </c>
      <c r="B118" s="102"/>
      <c r="C118" s="103"/>
      <c r="D118" s="7" t="s">
        <v>9</v>
      </c>
      <c r="E118" s="64">
        <v>3274.2</v>
      </c>
      <c r="F118" s="64">
        <f t="shared" ref="F118:K118" si="35">F119+F120+F121+F122+F123</f>
        <v>15921.8</v>
      </c>
      <c r="G118" s="64">
        <f t="shared" si="35"/>
        <v>3100.5</v>
      </c>
      <c r="H118" s="64">
        <f>H119+H120+H121+H122+H123</f>
        <v>3107.6</v>
      </c>
      <c r="I118" s="64">
        <f t="shared" si="35"/>
        <v>3267.9</v>
      </c>
      <c r="J118" s="64">
        <f t="shared" si="35"/>
        <v>3219.4</v>
      </c>
      <c r="K118" s="64">
        <f t="shared" si="35"/>
        <v>3226.4</v>
      </c>
      <c r="L118" s="81" t="s">
        <v>117</v>
      </c>
      <c r="M118" s="81" t="s">
        <v>63</v>
      </c>
    </row>
    <row r="119" spans="1:13" ht="64.5" customHeight="1" x14ac:dyDescent="0.25">
      <c r="A119" s="104"/>
      <c r="B119" s="105"/>
      <c r="C119" s="106"/>
      <c r="D119" s="58" t="s">
        <v>10</v>
      </c>
      <c r="E119" s="64">
        <v>0</v>
      </c>
      <c r="F119" s="64">
        <f>G119+H119+I119+J119+K119</f>
        <v>0</v>
      </c>
      <c r="G119" s="64">
        <v>0</v>
      </c>
      <c r="H119" s="64">
        <v>0</v>
      </c>
      <c r="I119" s="64">
        <v>0</v>
      </c>
      <c r="J119" s="64">
        <v>0</v>
      </c>
      <c r="K119" s="64">
        <v>0</v>
      </c>
      <c r="L119" s="81"/>
      <c r="M119" s="81"/>
    </row>
    <row r="120" spans="1:13" ht="70.5" customHeight="1" x14ac:dyDescent="0.25">
      <c r="A120" s="104"/>
      <c r="B120" s="105"/>
      <c r="C120" s="106"/>
      <c r="D120" s="58" t="s">
        <v>11</v>
      </c>
      <c r="E120" s="64">
        <v>0</v>
      </c>
      <c r="F120" s="64">
        <f>G120+H120+I120+J120+K120</f>
        <v>0</v>
      </c>
      <c r="G120" s="64">
        <f>G134</f>
        <v>0</v>
      </c>
      <c r="H120" s="64">
        <v>0</v>
      </c>
      <c r="I120" s="64">
        <v>0</v>
      </c>
      <c r="J120" s="64">
        <v>0</v>
      </c>
      <c r="K120" s="64">
        <v>0</v>
      </c>
      <c r="L120" s="81"/>
      <c r="M120" s="81"/>
    </row>
    <row r="121" spans="1:13" ht="78.75" customHeight="1" x14ac:dyDescent="0.25">
      <c r="A121" s="104"/>
      <c r="B121" s="105"/>
      <c r="C121" s="106"/>
      <c r="D121" s="58" t="s">
        <v>12</v>
      </c>
      <c r="E121" s="64">
        <v>3274.2</v>
      </c>
      <c r="F121" s="64">
        <f t="shared" ref="F121:K121" si="36">F130</f>
        <v>15921.8</v>
      </c>
      <c r="G121" s="64">
        <f t="shared" si="36"/>
        <v>3100.5</v>
      </c>
      <c r="H121" s="64">
        <v>3107.6</v>
      </c>
      <c r="I121" s="64">
        <f t="shared" si="36"/>
        <v>3267.9</v>
      </c>
      <c r="J121" s="64">
        <f t="shared" si="36"/>
        <v>3219.4</v>
      </c>
      <c r="K121" s="64">
        <f t="shared" si="36"/>
        <v>3226.4</v>
      </c>
      <c r="L121" s="81"/>
      <c r="M121" s="81"/>
    </row>
    <row r="122" spans="1:13" ht="42" hidden="1" customHeight="1" x14ac:dyDescent="0.25">
      <c r="A122" s="104"/>
      <c r="B122" s="105"/>
      <c r="C122" s="106"/>
      <c r="D122" s="58" t="s">
        <v>18</v>
      </c>
      <c r="E122" s="64"/>
      <c r="F122" s="64">
        <f>G122+H122+I122+J122+K122</f>
        <v>0</v>
      </c>
      <c r="G122" s="64">
        <v>0</v>
      </c>
      <c r="H122" s="64">
        <v>0</v>
      </c>
      <c r="I122" s="64">
        <v>0</v>
      </c>
      <c r="J122" s="64">
        <v>0</v>
      </c>
      <c r="K122" s="64">
        <v>0</v>
      </c>
      <c r="L122" s="81"/>
      <c r="M122" s="81"/>
    </row>
    <row r="123" spans="1:13" ht="37.5" customHeight="1" x14ac:dyDescent="0.25">
      <c r="A123" s="107"/>
      <c r="B123" s="108"/>
      <c r="C123" s="109"/>
      <c r="D123" s="58" t="s">
        <v>72</v>
      </c>
      <c r="E123" s="64">
        <v>0</v>
      </c>
      <c r="F123" s="64">
        <v>0</v>
      </c>
      <c r="G123" s="64">
        <v>0</v>
      </c>
      <c r="H123" s="64">
        <v>0</v>
      </c>
      <c r="I123" s="64">
        <v>0</v>
      </c>
      <c r="J123" s="64">
        <v>0</v>
      </c>
      <c r="K123" s="64">
        <v>0</v>
      </c>
      <c r="L123" s="81"/>
      <c r="M123" s="81"/>
    </row>
    <row r="124" spans="1:13" ht="3" hidden="1" customHeight="1" x14ac:dyDescent="0.25">
      <c r="A124" s="110" t="s">
        <v>57</v>
      </c>
      <c r="B124" s="110"/>
      <c r="C124" s="79" t="s">
        <v>23</v>
      </c>
      <c r="D124" s="58" t="s">
        <v>11</v>
      </c>
      <c r="E124" s="64"/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9"/>
      <c r="M124" s="9"/>
    </row>
    <row r="125" spans="1:13" ht="130.5" hidden="1" customHeight="1" x14ac:dyDescent="0.25">
      <c r="A125" s="110"/>
      <c r="B125" s="110"/>
      <c r="C125" s="79"/>
      <c r="D125" s="58" t="s">
        <v>18</v>
      </c>
      <c r="E125" s="64"/>
      <c r="F125" s="64">
        <v>0</v>
      </c>
      <c r="G125" s="64">
        <v>0</v>
      </c>
      <c r="H125" s="64">
        <v>0</v>
      </c>
      <c r="I125" s="64">
        <v>0</v>
      </c>
      <c r="J125" s="64">
        <v>0</v>
      </c>
      <c r="K125" s="64">
        <v>0</v>
      </c>
      <c r="L125" s="8"/>
      <c r="M125" s="8"/>
    </row>
    <row r="126" spans="1:13" ht="90" hidden="1" customHeight="1" x14ac:dyDescent="0.25">
      <c r="A126" s="110" t="s">
        <v>43</v>
      </c>
      <c r="B126" s="110"/>
      <c r="C126" s="79" t="s">
        <v>23</v>
      </c>
      <c r="D126" s="58" t="s">
        <v>11</v>
      </c>
      <c r="E126" s="64"/>
      <c r="F126" s="64">
        <v>0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59"/>
      <c r="M126" s="59"/>
    </row>
    <row r="127" spans="1:13" ht="119.25" hidden="1" customHeight="1" x14ac:dyDescent="0.25">
      <c r="A127" s="110"/>
      <c r="B127" s="110"/>
      <c r="C127" s="79"/>
      <c r="D127" s="58" t="s">
        <v>18</v>
      </c>
      <c r="E127" s="64"/>
      <c r="F127" s="64">
        <v>0</v>
      </c>
      <c r="G127" s="64">
        <v>0</v>
      </c>
      <c r="H127" s="64">
        <v>0</v>
      </c>
      <c r="I127" s="64">
        <v>0</v>
      </c>
      <c r="J127" s="64">
        <v>0</v>
      </c>
      <c r="K127" s="64">
        <v>0</v>
      </c>
      <c r="L127" s="59"/>
      <c r="M127" s="59"/>
    </row>
    <row r="128" spans="1:13" ht="30.75" customHeight="1" x14ac:dyDescent="0.25">
      <c r="A128" s="111" t="s">
        <v>111</v>
      </c>
      <c r="B128" s="112" t="s">
        <v>113</v>
      </c>
      <c r="C128" s="79" t="s">
        <v>76</v>
      </c>
      <c r="D128" s="59" t="s">
        <v>9</v>
      </c>
      <c r="E128" s="64">
        <v>3274.2</v>
      </c>
      <c r="F128" s="64">
        <f>G128+H128+I128+J128+K128</f>
        <v>15921.8</v>
      </c>
      <c r="G128" s="64">
        <f>SUM(G132:G136)</f>
        <v>3100.5</v>
      </c>
      <c r="H128" s="64">
        <v>3107.6</v>
      </c>
      <c r="I128" s="64">
        <f>I130</f>
        <v>3267.9</v>
      </c>
      <c r="J128" s="64">
        <f>J130</f>
        <v>3219.4</v>
      </c>
      <c r="K128" s="64">
        <f>K130</f>
        <v>3226.4</v>
      </c>
      <c r="L128" s="72" t="s">
        <v>66</v>
      </c>
      <c r="M128" s="72" t="s">
        <v>17</v>
      </c>
    </row>
    <row r="129" spans="1:13" ht="86.25" customHeight="1" x14ac:dyDescent="0.25">
      <c r="A129" s="111"/>
      <c r="B129" s="113"/>
      <c r="C129" s="79"/>
      <c r="D129" s="58" t="s">
        <v>11</v>
      </c>
      <c r="E129" s="64">
        <v>0</v>
      </c>
      <c r="F129" s="64">
        <f>G129</f>
        <v>0</v>
      </c>
      <c r="G129" s="64">
        <f>G134</f>
        <v>0</v>
      </c>
      <c r="H129" s="64">
        <v>0</v>
      </c>
      <c r="I129" s="64">
        <v>0</v>
      </c>
      <c r="J129" s="64">
        <v>40</v>
      </c>
      <c r="K129" s="64">
        <v>0</v>
      </c>
      <c r="L129" s="72"/>
      <c r="M129" s="72"/>
    </row>
    <row r="130" spans="1:13" ht="89.25" customHeight="1" x14ac:dyDescent="0.25">
      <c r="A130" s="111"/>
      <c r="B130" s="113"/>
      <c r="C130" s="79"/>
      <c r="D130" s="58" t="s">
        <v>12</v>
      </c>
      <c r="E130" s="64">
        <v>3274.2</v>
      </c>
      <c r="F130" s="64">
        <f>G130+H130+I130+J130+K130</f>
        <v>15921.8</v>
      </c>
      <c r="G130" s="64">
        <f>G132+G135</f>
        <v>3100.5</v>
      </c>
      <c r="H130" s="64">
        <v>3107.6</v>
      </c>
      <c r="I130" s="64">
        <f>I132</f>
        <v>3267.9</v>
      </c>
      <c r="J130" s="64">
        <f>J132</f>
        <v>3219.4</v>
      </c>
      <c r="K130" s="64">
        <f>K132</f>
        <v>3226.4</v>
      </c>
      <c r="L130" s="72"/>
      <c r="M130" s="72"/>
    </row>
    <row r="131" spans="1:13" ht="58.5" customHeight="1" x14ac:dyDescent="0.25">
      <c r="A131" s="111"/>
      <c r="B131" s="114"/>
      <c r="C131" s="79"/>
      <c r="D131" s="58" t="s">
        <v>72</v>
      </c>
      <c r="E131" s="64">
        <v>0</v>
      </c>
      <c r="F131" s="64">
        <v>0</v>
      </c>
      <c r="G131" s="64">
        <v>0</v>
      </c>
      <c r="H131" s="64">
        <v>0</v>
      </c>
      <c r="I131" s="64">
        <v>0</v>
      </c>
      <c r="J131" s="64">
        <v>0</v>
      </c>
      <c r="K131" s="64">
        <v>0</v>
      </c>
      <c r="L131" s="72"/>
      <c r="M131" s="72"/>
    </row>
    <row r="132" spans="1:13" ht="84.75" customHeight="1" x14ac:dyDescent="0.25">
      <c r="A132" s="117" t="s">
        <v>112</v>
      </c>
      <c r="B132" s="115" t="s">
        <v>114</v>
      </c>
      <c r="C132" s="79" t="s">
        <v>76</v>
      </c>
      <c r="D132" s="58" t="s">
        <v>12</v>
      </c>
      <c r="E132" s="64">
        <v>3274.2</v>
      </c>
      <c r="F132" s="64">
        <f>G132+H132+I132+J132+K132</f>
        <v>15921.8</v>
      </c>
      <c r="G132" s="64">
        <v>3100.5</v>
      </c>
      <c r="H132" s="64">
        <v>3107.6</v>
      </c>
      <c r="I132" s="64">
        <v>3267.9</v>
      </c>
      <c r="J132" s="64">
        <v>3219.4</v>
      </c>
      <c r="K132" s="64">
        <v>3226.4</v>
      </c>
      <c r="L132" s="72" t="s">
        <v>66</v>
      </c>
      <c r="M132" s="72" t="s">
        <v>17</v>
      </c>
    </row>
    <row r="133" spans="1:13" ht="80.25" customHeight="1" x14ac:dyDescent="0.25">
      <c r="A133" s="117"/>
      <c r="B133" s="116"/>
      <c r="C133" s="79"/>
      <c r="D133" s="58" t="s">
        <v>72</v>
      </c>
      <c r="E133" s="64">
        <v>0</v>
      </c>
      <c r="F133" s="64">
        <v>0</v>
      </c>
      <c r="G133" s="64">
        <v>0</v>
      </c>
      <c r="H133" s="64">
        <v>0</v>
      </c>
      <c r="I133" s="64">
        <v>0</v>
      </c>
      <c r="J133" s="64">
        <v>0</v>
      </c>
      <c r="K133" s="64">
        <v>0</v>
      </c>
      <c r="L133" s="72"/>
      <c r="M133" s="72"/>
    </row>
    <row r="134" spans="1:13" ht="78.75" customHeight="1" x14ac:dyDescent="0.25">
      <c r="A134" s="121" t="s">
        <v>118</v>
      </c>
      <c r="B134" s="118" t="s">
        <v>115</v>
      </c>
      <c r="C134" s="79" t="s">
        <v>76</v>
      </c>
      <c r="D134" s="58" t="s">
        <v>11</v>
      </c>
      <c r="E134" s="64">
        <v>0</v>
      </c>
      <c r="F134" s="64">
        <f>SUM(G134:K134)</f>
        <v>0</v>
      </c>
      <c r="G134" s="64">
        <v>0</v>
      </c>
      <c r="H134" s="64">
        <v>0</v>
      </c>
      <c r="I134" s="64">
        <v>0</v>
      </c>
      <c r="J134" s="64">
        <v>0</v>
      </c>
      <c r="K134" s="64">
        <v>0</v>
      </c>
      <c r="L134" s="72" t="s">
        <v>66</v>
      </c>
      <c r="M134" s="72" t="s">
        <v>17</v>
      </c>
    </row>
    <row r="135" spans="1:13" ht="92.25" customHeight="1" x14ac:dyDescent="0.25">
      <c r="A135" s="122"/>
      <c r="B135" s="119"/>
      <c r="C135" s="79"/>
      <c r="D135" s="58" t="s">
        <v>12</v>
      </c>
      <c r="E135" s="64">
        <v>0</v>
      </c>
      <c r="F135" s="64">
        <f>SUM(G135:K135)</f>
        <v>0</v>
      </c>
      <c r="G135" s="64">
        <v>0</v>
      </c>
      <c r="H135" s="64">
        <v>0</v>
      </c>
      <c r="I135" s="64">
        <v>0</v>
      </c>
      <c r="J135" s="64">
        <v>0</v>
      </c>
      <c r="K135" s="64">
        <v>0</v>
      </c>
      <c r="L135" s="72"/>
      <c r="M135" s="72"/>
    </row>
    <row r="136" spans="1:13" ht="44.25" customHeight="1" x14ac:dyDescent="0.25">
      <c r="A136" s="123"/>
      <c r="B136" s="120"/>
      <c r="C136" s="79"/>
      <c r="D136" s="58" t="s">
        <v>72</v>
      </c>
      <c r="E136" s="64">
        <v>0</v>
      </c>
      <c r="F136" s="64">
        <v>0</v>
      </c>
      <c r="G136" s="64">
        <v>0</v>
      </c>
      <c r="H136" s="64">
        <v>0</v>
      </c>
      <c r="I136" s="64">
        <v>0</v>
      </c>
      <c r="J136" s="64">
        <v>0</v>
      </c>
      <c r="K136" s="64">
        <v>0</v>
      </c>
      <c r="L136" s="72"/>
      <c r="M136" s="72"/>
    </row>
    <row r="137" spans="1:13" ht="1.5" hidden="1" customHeight="1" x14ac:dyDescent="0.25">
      <c r="A137" s="110" t="s">
        <v>42</v>
      </c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  <c r="M137" s="110"/>
    </row>
    <row r="138" spans="1:13" ht="23.25" hidden="1" customHeight="1" x14ac:dyDescent="0.25">
      <c r="A138" s="110" t="s">
        <v>41</v>
      </c>
      <c r="B138" s="110"/>
      <c r="C138" s="60" t="s">
        <v>20</v>
      </c>
      <c r="D138" s="58" t="s">
        <v>12</v>
      </c>
      <c r="E138" s="58"/>
      <c r="F138" s="58">
        <v>0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/>
      <c r="M138" s="58"/>
    </row>
    <row r="139" spans="1:13" ht="99.75" hidden="1" customHeight="1" x14ac:dyDescent="0.25">
      <c r="A139" s="2" t="s">
        <v>13</v>
      </c>
      <c r="B139" s="58" t="s">
        <v>28</v>
      </c>
      <c r="C139" s="60" t="s">
        <v>1</v>
      </c>
      <c r="D139" s="58" t="s">
        <v>12</v>
      </c>
      <c r="E139" s="58"/>
      <c r="F139" s="64">
        <v>0</v>
      </c>
      <c r="G139" s="64">
        <v>0</v>
      </c>
      <c r="H139" s="64">
        <v>0</v>
      </c>
      <c r="I139" s="64">
        <v>0</v>
      </c>
      <c r="J139" s="64">
        <v>0</v>
      </c>
      <c r="K139" s="64">
        <v>0</v>
      </c>
      <c r="L139" s="5" t="s">
        <v>44</v>
      </c>
      <c r="M139" s="72" t="s">
        <v>40</v>
      </c>
    </row>
    <row r="140" spans="1:13" ht="41.25" hidden="1" customHeight="1" x14ac:dyDescent="0.25">
      <c r="A140" s="2" t="s">
        <v>14</v>
      </c>
      <c r="B140" s="4" t="s">
        <v>29</v>
      </c>
      <c r="C140" s="60" t="s">
        <v>27</v>
      </c>
      <c r="D140" s="58" t="s">
        <v>12</v>
      </c>
      <c r="E140" s="58"/>
      <c r="F140" s="64">
        <v>0</v>
      </c>
      <c r="G140" s="64">
        <v>0</v>
      </c>
      <c r="H140" s="64">
        <v>0</v>
      </c>
      <c r="I140" s="64">
        <v>0</v>
      </c>
      <c r="J140" s="64">
        <v>0</v>
      </c>
      <c r="K140" s="64">
        <v>0</v>
      </c>
      <c r="L140" s="5" t="s">
        <v>44</v>
      </c>
      <c r="M140" s="72"/>
    </row>
    <row r="141" spans="1:13" ht="135" hidden="1" customHeight="1" x14ac:dyDescent="0.25">
      <c r="A141" s="2" t="s">
        <v>15</v>
      </c>
      <c r="B141" s="4" t="s">
        <v>46</v>
      </c>
      <c r="C141" s="60" t="s">
        <v>27</v>
      </c>
      <c r="D141" s="58" t="s">
        <v>12</v>
      </c>
      <c r="E141" s="58"/>
      <c r="F141" s="64">
        <v>0</v>
      </c>
      <c r="G141" s="64">
        <v>0</v>
      </c>
      <c r="H141" s="64">
        <v>0</v>
      </c>
      <c r="I141" s="64">
        <v>0</v>
      </c>
      <c r="J141" s="64">
        <v>0</v>
      </c>
      <c r="K141" s="64">
        <v>0</v>
      </c>
      <c r="L141" s="5" t="s">
        <v>44</v>
      </c>
      <c r="M141" s="72"/>
    </row>
    <row r="142" spans="1:13" ht="120.75" hidden="1" customHeight="1" x14ac:dyDescent="0.25">
      <c r="A142" s="2" t="s">
        <v>16</v>
      </c>
      <c r="B142" s="4" t="s">
        <v>47</v>
      </c>
      <c r="C142" s="60" t="s">
        <v>27</v>
      </c>
      <c r="D142" s="58" t="s">
        <v>12</v>
      </c>
      <c r="E142" s="58"/>
      <c r="F142" s="64">
        <v>0</v>
      </c>
      <c r="G142" s="64">
        <v>0</v>
      </c>
      <c r="H142" s="64">
        <v>0</v>
      </c>
      <c r="I142" s="64">
        <v>0</v>
      </c>
      <c r="J142" s="64">
        <v>0</v>
      </c>
      <c r="K142" s="64">
        <v>0</v>
      </c>
      <c r="L142" s="5" t="s">
        <v>44</v>
      </c>
      <c r="M142" s="72"/>
    </row>
    <row r="143" spans="1:13" ht="90" hidden="1" customHeight="1" x14ac:dyDescent="0.25">
      <c r="A143" s="2" t="s">
        <v>30</v>
      </c>
      <c r="B143" s="4" t="s">
        <v>48</v>
      </c>
      <c r="C143" s="60" t="s">
        <v>2</v>
      </c>
      <c r="D143" s="58" t="s">
        <v>12</v>
      </c>
      <c r="E143" s="58"/>
      <c r="F143" s="64">
        <v>0</v>
      </c>
      <c r="G143" s="64">
        <v>0</v>
      </c>
      <c r="H143" s="64">
        <v>0</v>
      </c>
      <c r="I143" s="64">
        <v>0</v>
      </c>
      <c r="J143" s="64">
        <v>0</v>
      </c>
      <c r="K143" s="64">
        <v>0</v>
      </c>
      <c r="L143" s="5" t="s">
        <v>44</v>
      </c>
      <c r="M143" s="72"/>
    </row>
    <row r="144" spans="1:13" ht="108.75" hidden="1" customHeight="1" x14ac:dyDescent="0.25">
      <c r="A144" s="2" t="s">
        <v>31</v>
      </c>
      <c r="B144" s="4" t="s">
        <v>49</v>
      </c>
      <c r="C144" s="60" t="s">
        <v>2</v>
      </c>
      <c r="D144" s="58" t="s">
        <v>12</v>
      </c>
      <c r="E144" s="58"/>
      <c r="F144" s="64">
        <v>0</v>
      </c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5" t="s">
        <v>44</v>
      </c>
      <c r="M144" s="72"/>
    </row>
    <row r="145" spans="1:13" ht="108" hidden="1" customHeight="1" x14ac:dyDescent="0.25">
      <c r="A145" s="2" t="s">
        <v>32</v>
      </c>
      <c r="B145" s="4" t="s">
        <v>50</v>
      </c>
      <c r="C145" s="60" t="s">
        <v>2</v>
      </c>
      <c r="D145" s="58" t="s">
        <v>12</v>
      </c>
      <c r="E145" s="58"/>
      <c r="F145" s="64">
        <v>0</v>
      </c>
      <c r="G145" s="64">
        <v>0</v>
      </c>
      <c r="H145" s="64">
        <v>0</v>
      </c>
      <c r="I145" s="64">
        <v>0</v>
      </c>
      <c r="J145" s="64">
        <v>0</v>
      </c>
      <c r="K145" s="64">
        <v>0</v>
      </c>
      <c r="L145" s="5" t="s">
        <v>44</v>
      </c>
      <c r="M145" s="72"/>
    </row>
    <row r="146" spans="1:13" ht="53.25" hidden="1" customHeight="1" x14ac:dyDescent="0.25">
      <c r="A146" s="2" t="s">
        <v>33</v>
      </c>
      <c r="B146" s="4" t="s">
        <v>51</v>
      </c>
      <c r="C146" s="60" t="s">
        <v>2</v>
      </c>
      <c r="D146" s="58" t="s">
        <v>12</v>
      </c>
      <c r="E146" s="58"/>
      <c r="F146" s="64">
        <v>0</v>
      </c>
      <c r="G146" s="64">
        <v>0</v>
      </c>
      <c r="H146" s="64">
        <v>0</v>
      </c>
      <c r="I146" s="64">
        <v>0</v>
      </c>
      <c r="J146" s="64">
        <v>0</v>
      </c>
      <c r="K146" s="64">
        <v>0</v>
      </c>
      <c r="L146" s="5" t="s">
        <v>44</v>
      </c>
      <c r="M146" s="72"/>
    </row>
    <row r="147" spans="1:13" ht="111.75" hidden="1" customHeight="1" x14ac:dyDescent="0.25">
      <c r="A147" s="2" t="s">
        <v>34</v>
      </c>
      <c r="B147" s="4" t="s">
        <v>52</v>
      </c>
      <c r="C147" s="60" t="s">
        <v>2</v>
      </c>
      <c r="D147" s="58" t="s">
        <v>12</v>
      </c>
      <c r="E147" s="58"/>
      <c r="F147" s="64">
        <v>0</v>
      </c>
      <c r="G147" s="64">
        <v>0</v>
      </c>
      <c r="H147" s="64">
        <v>0</v>
      </c>
      <c r="I147" s="64">
        <v>0</v>
      </c>
      <c r="J147" s="64">
        <v>0</v>
      </c>
      <c r="K147" s="64">
        <v>0</v>
      </c>
      <c r="L147" s="5" t="s">
        <v>44</v>
      </c>
      <c r="M147" s="72"/>
    </row>
    <row r="148" spans="1:13" ht="117" hidden="1" customHeight="1" x14ac:dyDescent="0.25">
      <c r="A148" s="2" t="s">
        <v>35</v>
      </c>
      <c r="B148" s="4" t="s">
        <v>53</v>
      </c>
      <c r="C148" s="60" t="s">
        <v>3</v>
      </c>
      <c r="D148" s="58" t="s">
        <v>12</v>
      </c>
      <c r="E148" s="58"/>
      <c r="F148" s="64">
        <v>0</v>
      </c>
      <c r="G148" s="64">
        <v>0</v>
      </c>
      <c r="H148" s="64">
        <v>0</v>
      </c>
      <c r="I148" s="64">
        <v>0</v>
      </c>
      <c r="J148" s="64">
        <v>0</v>
      </c>
      <c r="K148" s="64">
        <v>0</v>
      </c>
      <c r="L148" s="5" t="s">
        <v>44</v>
      </c>
      <c r="M148" s="72"/>
    </row>
    <row r="149" spans="1:13" ht="76.5" hidden="1" customHeight="1" x14ac:dyDescent="0.25">
      <c r="A149" s="2" t="s">
        <v>36</v>
      </c>
      <c r="B149" s="4" t="s">
        <v>54</v>
      </c>
      <c r="C149" s="60" t="s">
        <v>3</v>
      </c>
      <c r="D149" s="58" t="s">
        <v>12</v>
      </c>
      <c r="E149" s="58"/>
      <c r="F149" s="64">
        <v>0</v>
      </c>
      <c r="G149" s="64">
        <v>0</v>
      </c>
      <c r="H149" s="64">
        <v>0</v>
      </c>
      <c r="I149" s="64">
        <v>0</v>
      </c>
      <c r="J149" s="64">
        <v>0</v>
      </c>
      <c r="K149" s="64">
        <v>0</v>
      </c>
      <c r="L149" s="5" t="s">
        <v>44</v>
      </c>
      <c r="M149" s="72"/>
    </row>
    <row r="150" spans="1:13" ht="108.75" hidden="1" customHeight="1" x14ac:dyDescent="0.25">
      <c r="A150" s="2" t="s">
        <v>37</v>
      </c>
      <c r="B150" s="4" t="s">
        <v>55</v>
      </c>
      <c r="C150" s="60" t="s">
        <v>3</v>
      </c>
      <c r="D150" s="58" t="s">
        <v>12</v>
      </c>
      <c r="E150" s="58"/>
      <c r="F150" s="64">
        <v>0</v>
      </c>
      <c r="G150" s="64">
        <v>0</v>
      </c>
      <c r="H150" s="64">
        <v>0</v>
      </c>
      <c r="I150" s="64">
        <v>0</v>
      </c>
      <c r="J150" s="64">
        <v>0</v>
      </c>
      <c r="K150" s="64">
        <v>0</v>
      </c>
      <c r="L150" s="5" t="s">
        <v>44</v>
      </c>
      <c r="M150" s="72"/>
    </row>
    <row r="151" spans="1:13" ht="109.5" hidden="1" customHeight="1" x14ac:dyDescent="0.25">
      <c r="A151" s="61" t="s">
        <v>38</v>
      </c>
      <c r="B151" s="59" t="s">
        <v>56</v>
      </c>
      <c r="C151" s="60" t="s">
        <v>3</v>
      </c>
      <c r="D151" s="58" t="s">
        <v>12</v>
      </c>
      <c r="E151" s="58"/>
      <c r="F151" s="64">
        <v>0</v>
      </c>
      <c r="G151" s="64">
        <v>0</v>
      </c>
      <c r="H151" s="64">
        <v>0</v>
      </c>
      <c r="I151" s="64">
        <v>0</v>
      </c>
      <c r="J151" s="64">
        <v>0</v>
      </c>
      <c r="K151" s="64">
        <v>0</v>
      </c>
      <c r="L151" s="5" t="s">
        <v>44</v>
      </c>
      <c r="M151" s="72"/>
    </row>
    <row r="152" spans="1:13" ht="98.25" hidden="1" customHeight="1" x14ac:dyDescent="0.25">
      <c r="A152" s="61" t="s">
        <v>39</v>
      </c>
      <c r="B152" s="4" t="s">
        <v>45</v>
      </c>
      <c r="C152" s="60" t="s">
        <v>3</v>
      </c>
      <c r="D152" s="58" t="s">
        <v>12</v>
      </c>
      <c r="E152" s="58"/>
      <c r="F152" s="64">
        <v>0</v>
      </c>
      <c r="G152" s="64">
        <v>0</v>
      </c>
      <c r="H152" s="64">
        <v>0</v>
      </c>
      <c r="I152" s="64">
        <v>0</v>
      </c>
      <c r="J152" s="64">
        <v>0</v>
      </c>
      <c r="K152" s="64">
        <v>0</v>
      </c>
      <c r="L152" s="5" t="s">
        <v>21</v>
      </c>
      <c r="M152" s="59"/>
    </row>
    <row r="153" spans="1:13" ht="52.5" hidden="1" customHeight="1" x14ac:dyDescent="0.25">
      <c r="A153" s="98" t="s">
        <v>122</v>
      </c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</row>
    <row r="154" spans="1:13" ht="84" customHeight="1" x14ac:dyDescent="0.25">
      <c r="A154" s="125" t="s">
        <v>193</v>
      </c>
      <c r="B154" s="125"/>
      <c r="C154" s="126"/>
      <c r="D154" s="58" t="s">
        <v>9</v>
      </c>
      <c r="E154" s="58">
        <v>0</v>
      </c>
      <c r="F154" s="58">
        <v>326.7</v>
      </c>
      <c r="G154" s="58">
        <v>326.7</v>
      </c>
      <c r="H154" s="58">
        <v>0</v>
      </c>
      <c r="I154" s="58">
        <v>0</v>
      </c>
      <c r="J154" s="58">
        <v>0</v>
      </c>
      <c r="K154" s="58">
        <v>0</v>
      </c>
      <c r="L154" s="76" t="s">
        <v>126</v>
      </c>
      <c r="M154" s="76" t="s">
        <v>127</v>
      </c>
    </row>
    <row r="155" spans="1:13" ht="84.75" customHeight="1" x14ac:dyDescent="0.25">
      <c r="A155" s="127"/>
      <c r="B155" s="127"/>
      <c r="C155" s="128"/>
      <c r="D155" s="59" t="s">
        <v>12</v>
      </c>
      <c r="E155" s="58">
        <v>0</v>
      </c>
      <c r="F155" s="58">
        <v>326.7</v>
      </c>
      <c r="G155" s="58">
        <v>326.7</v>
      </c>
      <c r="H155" s="58">
        <v>0</v>
      </c>
      <c r="I155" s="58">
        <v>0</v>
      </c>
      <c r="J155" s="58">
        <v>0</v>
      </c>
      <c r="K155" s="58">
        <v>0</v>
      </c>
      <c r="L155" s="91"/>
      <c r="M155" s="91"/>
    </row>
    <row r="156" spans="1:13" ht="83.25" customHeight="1" x14ac:dyDescent="0.25">
      <c r="A156" s="127"/>
      <c r="B156" s="127"/>
      <c r="C156" s="128"/>
      <c r="D156" s="57" t="s">
        <v>72</v>
      </c>
      <c r="E156" s="58">
        <v>0</v>
      </c>
      <c r="F156" s="58">
        <v>0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77"/>
      <c r="M156" s="77"/>
    </row>
    <row r="157" spans="1:13" ht="56.25" customHeight="1" x14ac:dyDescent="0.25">
      <c r="A157" s="117" t="s">
        <v>116</v>
      </c>
      <c r="B157" s="76" t="s">
        <v>125</v>
      </c>
      <c r="C157" s="79" t="s">
        <v>2</v>
      </c>
      <c r="D157" s="58" t="s">
        <v>9</v>
      </c>
      <c r="E157" s="58">
        <v>0</v>
      </c>
      <c r="F157" s="58">
        <v>326.7</v>
      </c>
      <c r="G157" s="58">
        <v>326.7</v>
      </c>
      <c r="H157" s="58">
        <v>0</v>
      </c>
      <c r="I157" s="58">
        <v>0</v>
      </c>
      <c r="J157" s="58">
        <v>0</v>
      </c>
      <c r="K157" s="58">
        <v>0</v>
      </c>
      <c r="L157" s="76" t="s">
        <v>126</v>
      </c>
      <c r="M157" s="76" t="s">
        <v>127</v>
      </c>
    </row>
    <row r="158" spans="1:13" ht="93" customHeight="1" x14ac:dyDescent="0.25">
      <c r="A158" s="117"/>
      <c r="B158" s="91"/>
      <c r="C158" s="79"/>
      <c r="D158" s="59" t="s">
        <v>12</v>
      </c>
      <c r="E158" s="58">
        <v>0</v>
      </c>
      <c r="F158" s="58">
        <v>326.7</v>
      </c>
      <c r="G158" s="58">
        <v>326.7</v>
      </c>
      <c r="H158" s="58">
        <v>0</v>
      </c>
      <c r="I158" s="58">
        <v>0</v>
      </c>
      <c r="J158" s="58">
        <v>0</v>
      </c>
      <c r="K158" s="58">
        <v>0</v>
      </c>
      <c r="L158" s="91"/>
      <c r="M158" s="91"/>
    </row>
    <row r="159" spans="1:13" ht="101.25" customHeight="1" x14ac:dyDescent="0.25">
      <c r="A159" s="117"/>
      <c r="B159" s="77"/>
      <c r="C159" s="79"/>
      <c r="D159" s="57" t="s">
        <v>72</v>
      </c>
      <c r="E159" s="58">
        <v>0</v>
      </c>
      <c r="F159" s="58">
        <v>0</v>
      </c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77"/>
      <c r="M159" s="77"/>
    </row>
    <row r="160" spans="1:13" ht="51" customHeight="1" x14ac:dyDescent="0.25">
      <c r="A160" s="130" t="s">
        <v>198</v>
      </c>
      <c r="B160" s="76" t="s">
        <v>209</v>
      </c>
      <c r="C160" s="66" t="s">
        <v>2</v>
      </c>
      <c r="D160" s="58" t="s">
        <v>9</v>
      </c>
      <c r="E160" s="58">
        <v>0</v>
      </c>
      <c r="F160" s="58">
        <v>326.7</v>
      </c>
      <c r="G160" s="58">
        <v>326.7</v>
      </c>
      <c r="H160" s="58">
        <v>0</v>
      </c>
      <c r="I160" s="58">
        <v>0</v>
      </c>
      <c r="J160" s="58">
        <v>0</v>
      </c>
      <c r="K160" s="58">
        <v>0</v>
      </c>
      <c r="L160" s="76" t="s">
        <v>126</v>
      </c>
      <c r="M160" s="76" t="s">
        <v>127</v>
      </c>
    </row>
    <row r="161" spans="1:14" ht="86.25" customHeight="1" x14ac:dyDescent="0.25">
      <c r="A161" s="131"/>
      <c r="B161" s="91"/>
      <c r="C161" s="129"/>
      <c r="D161" s="59" t="s">
        <v>12</v>
      </c>
      <c r="E161" s="58">
        <v>0</v>
      </c>
      <c r="F161" s="58">
        <v>326.7</v>
      </c>
      <c r="G161" s="58">
        <v>326.7</v>
      </c>
      <c r="H161" s="58">
        <v>0</v>
      </c>
      <c r="I161" s="58">
        <v>0</v>
      </c>
      <c r="J161" s="58">
        <v>0</v>
      </c>
      <c r="K161" s="58">
        <v>0</v>
      </c>
      <c r="L161" s="91"/>
      <c r="M161" s="91"/>
    </row>
    <row r="162" spans="1:14" ht="112.5" customHeight="1" x14ac:dyDescent="0.25">
      <c r="A162" s="132"/>
      <c r="B162" s="77"/>
      <c r="C162" s="67"/>
      <c r="D162" s="59" t="s">
        <v>72</v>
      </c>
      <c r="E162" s="58">
        <v>0</v>
      </c>
      <c r="F162" s="58">
        <v>0</v>
      </c>
      <c r="G162" s="58">
        <v>0</v>
      </c>
      <c r="H162" s="58">
        <v>0</v>
      </c>
      <c r="I162" s="58">
        <v>0</v>
      </c>
      <c r="J162" s="58">
        <v>0</v>
      </c>
      <c r="K162" s="58">
        <v>0</v>
      </c>
      <c r="L162" s="77"/>
      <c r="M162" s="77"/>
    </row>
    <row r="163" spans="1:14" ht="141" customHeight="1" x14ac:dyDescent="0.25">
      <c r="A163" s="117" t="s">
        <v>205</v>
      </c>
      <c r="B163" s="118" t="s">
        <v>204</v>
      </c>
      <c r="C163" s="79" t="s">
        <v>76</v>
      </c>
      <c r="D163" s="58" t="s">
        <v>9</v>
      </c>
      <c r="E163" s="58">
        <v>0</v>
      </c>
      <c r="F163" s="58">
        <f>I163+J163+K163</f>
        <v>676.8</v>
      </c>
      <c r="G163" s="58">
        <v>0</v>
      </c>
      <c r="H163" s="58">
        <v>0</v>
      </c>
      <c r="I163" s="58">
        <v>225.6</v>
      </c>
      <c r="J163" s="58">
        <v>225.6</v>
      </c>
      <c r="K163" s="58">
        <v>225.6</v>
      </c>
      <c r="L163" s="76" t="s">
        <v>66</v>
      </c>
      <c r="M163" s="76" t="s">
        <v>127</v>
      </c>
    </row>
    <row r="164" spans="1:14" ht="174.75" customHeight="1" x14ac:dyDescent="0.25">
      <c r="A164" s="117"/>
      <c r="B164" s="120"/>
      <c r="C164" s="79"/>
      <c r="D164" s="59" t="s">
        <v>12</v>
      </c>
      <c r="E164" s="58">
        <v>0</v>
      </c>
      <c r="F164" s="58">
        <f>I164+J164+K164</f>
        <v>676.8</v>
      </c>
      <c r="G164" s="58">
        <v>0</v>
      </c>
      <c r="H164" s="58">
        <v>0</v>
      </c>
      <c r="I164" s="58">
        <v>225.6</v>
      </c>
      <c r="J164" s="58">
        <v>225.6</v>
      </c>
      <c r="K164" s="58">
        <v>225.6</v>
      </c>
      <c r="L164" s="77"/>
      <c r="M164" s="77"/>
    </row>
    <row r="165" spans="1:14" ht="99" customHeight="1" x14ac:dyDescent="0.25">
      <c r="A165" s="117" t="s">
        <v>206</v>
      </c>
      <c r="B165" s="76" t="s">
        <v>207</v>
      </c>
      <c r="C165" s="79" t="s">
        <v>76</v>
      </c>
      <c r="D165" s="58" t="s">
        <v>9</v>
      </c>
      <c r="E165" s="58">
        <v>0</v>
      </c>
      <c r="F165" s="58">
        <f>I165+J165+K165</f>
        <v>676.8</v>
      </c>
      <c r="G165" s="58">
        <v>0</v>
      </c>
      <c r="H165" s="58">
        <v>0</v>
      </c>
      <c r="I165" s="58">
        <v>225.6</v>
      </c>
      <c r="J165" s="58">
        <v>225.6</v>
      </c>
      <c r="K165" s="58">
        <v>225.6</v>
      </c>
      <c r="L165" s="72" t="s">
        <v>66</v>
      </c>
      <c r="M165" s="72" t="s">
        <v>127</v>
      </c>
    </row>
    <row r="166" spans="1:14" ht="172.5" customHeight="1" x14ac:dyDescent="0.25">
      <c r="A166" s="117"/>
      <c r="B166" s="77"/>
      <c r="C166" s="79"/>
      <c r="D166" s="59" t="s">
        <v>12</v>
      </c>
      <c r="E166" s="58">
        <v>0</v>
      </c>
      <c r="F166" s="58">
        <f>I166+J166+K166</f>
        <v>676.8</v>
      </c>
      <c r="G166" s="58">
        <v>0</v>
      </c>
      <c r="H166" s="58">
        <v>0</v>
      </c>
      <c r="I166" s="58">
        <v>225.6</v>
      </c>
      <c r="J166" s="58">
        <v>225.6</v>
      </c>
      <c r="K166" s="58">
        <v>225.6</v>
      </c>
      <c r="L166" s="72"/>
      <c r="M166" s="72"/>
    </row>
    <row r="167" spans="1:14" ht="26.25" customHeight="1" x14ac:dyDescent="0.25">
      <c r="A167" s="124" t="s">
        <v>70</v>
      </c>
      <c r="B167" s="124"/>
      <c r="C167" s="124"/>
      <c r="D167" s="124"/>
      <c r="E167" s="124"/>
      <c r="F167" s="124"/>
      <c r="G167" s="124"/>
      <c r="H167" s="124"/>
      <c r="I167" s="124"/>
      <c r="J167" s="124"/>
      <c r="K167" s="124"/>
      <c r="L167" s="11"/>
      <c r="M167" s="11"/>
      <c r="N167" s="11"/>
    </row>
    <row r="168" spans="1:14" x14ac:dyDescent="0.25">
      <c r="C168" s="11"/>
    </row>
    <row r="185" spans="1:11" ht="32.25" customHeight="1" x14ac:dyDescent="0.25">
      <c r="A185" s="124"/>
      <c r="B185" s="124"/>
      <c r="C185" s="124"/>
      <c r="D185" s="124"/>
      <c r="E185" s="124"/>
      <c r="F185" s="124"/>
      <c r="G185" s="124"/>
      <c r="H185" s="124"/>
      <c r="I185" s="124"/>
      <c r="J185" s="124"/>
      <c r="K185" s="124"/>
    </row>
  </sheetData>
  <mergeCells count="248">
    <mergeCell ref="M47:M48"/>
    <mergeCell ref="L49:L50"/>
    <mergeCell ref="M49:M50"/>
    <mergeCell ref="C90:C94"/>
    <mergeCell ref="B90:B94"/>
    <mergeCell ref="A90:A94"/>
    <mergeCell ref="A101:M101"/>
    <mergeCell ref="L110:L112"/>
    <mergeCell ref="L154:L156"/>
    <mergeCell ref="M154:M156"/>
    <mergeCell ref="M139:M151"/>
    <mergeCell ref="M128:M131"/>
    <mergeCell ref="C110:C112"/>
    <mergeCell ref="B82:B83"/>
    <mergeCell ref="C80:C81"/>
    <mergeCell ref="C82:C83"/>
    <mergeCell ref="A82:A83"/>
    <mergeCell ref="A78:A79"/>
    <mergeCell ref="M86:M87"/>
    <mergeCell ref="L80:L81"/>
    <mergeCell ref="L82:L83"/>
    <mergeCell ref="L84:L85"/>
    <mergeCell ref="L67:L68"/>
    <mergeCell ref="L69:L70"/>
    <mergeCell ref="L163:L164"/>
    <mergeCell ref="M163:M164"/>
    <mergeCell ref="L132:L133"/>
    <mergeCell ref="B59:B60"/>
    <mergeCell ref="A59:A60"/>
    <mergeCell ref="C59:C60"/>
    <mergeCell ref="L59:L60"/>
    <mergeCell ref="L157:L159"/>
    <mergeCell ref="M157:M159"/>
    <mergeCell ref="L160:L162"/>
    <mergeCell ref="M160:M162"/>
    <mergeCell ref="B110:B112"/>
    <mergeCell ref="A110:A112"/>
    <mergeCell ref="M106:M109"/>
    <mergeCell ref="L106:L109"/>
    <mergeCell ref="M110:M112"/>
    <mergeCell ref="A95:A99"/>
    <mergeCell ref="C95:C99"/>
    <mergeCell ref="L95:L99"/>
    <mergeCell ref="A106:C109"/>
    <mergeCell ref="M95:M99"/>
    <mergeCell ref="B95:B99"/>
    <mergeCell ref="L90:L94"/>
    <mergeCell ref="M90:M94"/>
    <mergeCell ref="A124:B125"/>
    <mergeCell ref="A185:K185"/>
    <mergeCell ref="A154:C156"/>
    <mergeCell ref="B157:B159"/>
    <mergeCell ref="C157:C159"/>
    <mergeCell ref="A157:A159"/>
    <mergeCell ref="B160:B162"/>
    <mergeCell ref="C160:C162"/>
    <mergeCell ref="A160:A162"/>
    <mergeCell ref="A167:K167"/>
    <mergeCell ref="B163:B164"/>
    <mergeCell ref="C163:C164"/>
    <mergeCell ref="A163:A164"/>
    <mergeCell ref="B165:B166"/>
    <mergeCell ref="A165:A166"/>
    <mergeCell ref="C165:C166"/>
    <mergeCell ref="M84:M85"/>
    <mergeCell ref="L165:L166"/>
    <mergeCell ref="M165:M166"/>
    <mergeCell ref="A153:M153"/>
    <mergeCell ref="L118:L123"/>
    <mergeCell ref="B128:B131"/>
    <mergeCell ref="A128:A131"/>
    <mergeCell ref="B132:B133"/>
    <mergeCell ref="A132:A133"/>
    <mergeCell ref="L128:L131"/>
    <mergeCell ref="A138:B138"/>
    <mergeCell ref="B134:B136"/>
    <mergeCell ref="A134:A136"/>
    <mergeCell ref="A126:B127"/>
    <mergeCell ref="C126:C127"/>
    <mergeCell ref="C124:C125"/>
    <mergeCell ref="C128:C131"/>
    <mergeCell ref="C132:C133"/>
    <mergeCell ref="M132:M133"/>
    <mergeCell ref="L134:L136"/>
    <mergeCell ref="C134:C136"/>
    <mergeCell ref="A137:M137"/>
    <mergeCell ref="M134:M136"/>
    <mergeCell ref="A118:C123"/>
    <mergeCell ref="M71:M72"/>
    <mergeCell ref="L71:L72"/>
    <mergeCell ref="L74:L75"/>
    <mergeCell ref="M74:M75"/>
    <mergeCell ref="L76:L77"/>
    <mergeCell ref="M76:M77"/>
    <mergeCell ref="M80:M81"/>
    <mergeCell ref="M78:M79"/>
    <mergeCell ref="M82:M83"/>
    <mergeCell ref="C76:C77"/>
    <mergeCell ref="C86:C87"/>
    <mergeCell ref="A84:A85"/>
    <mergeCell ref="C84:C85"/>
    <mergeCell ref="B78:B79"/>
    <mergeCell ref="C78:C79"/>
    <mergeCell ref="B80:B81"/>
    <mergeCell ref="L65:L66"/>
    <mergeCell ref="L78:L79"/>
    <mergeCell ref="L86:L87"/>
    <mergeCell ref="M53:M54"/>
    <mergeCell ref="L55:L56"/>
    <mergeCell ref="L7:L13"/>
    <mergeCell ref="I12:I13"/>
    <mergeCell ref="J12:J13"/>
    <mergeCell ref="L21:L25"/>
    <mergeCell ref="A14:M14"/>
    <mergeCell ref="M7:M13"/>
    <mergeCell ref="C8:C13"/>
    <mergeCell ref="A8:B13"/>
    <mergeCell ref="M15:M20"/>
    <mergeCell ref="A7:C7"/>
    <mergeCell ref="D12:D13"/>
    <mergeCell ref="E12:E13"/>
    <mergeCell ref="C21:C25"/>
    <mergeCell ref="F12:F13"/>
    <mergeCell ref="G12:G13"/>
    <mergeCell ref="H12:H13"/>
    <mergeCell ref="M21:M25"/>
    <mergeCell ref="L15:L20"/>
    <mergeCell ref="K12:K13"/>
    <mergeCell ref="A15:C20"/>
    <mergeCell ref="B21:B25"/>
    <mergeCell ref="A21:A25"/>
    <mergeCell ref="A29:A30"/>
    <mergeCell ref="A35:A36"/>
    <mergeCell ref="A49:A50"/>
    <mergeCell ref="A51:A52"/>
    <mergeCell ref="C31:C32"/>
    <mergeCell ref="L51:L52"/>
    <mergeCell ref="B51:B52"/>
    <mergeCell ref="L35:L38"/>
    <mergeCell ref="C51:C52"/>
    <mergeCell ref="C39:C40"/>
    <mergeCell ref="C41:C42"/>
    <mergeCell ref="B49:B50"/>
    <mergeCell ref="C49:C50"/>
    <mergeCell ref="L39:L40"/>
    <mergeCell ref="B45:B46"/>
    <mergeCell ref="B47:B48"/>
    <mergeCell ref="C47:C48"/>
    <mergeCell ref="A47:A48"/>
    <mergeCell ref="L43:L44"/>
    <mergeCell ref="L45:L46"/>
    <mergeCell ref="L47:L48"/>
    <mergeCell ref="L27:L28"/>
    <mergeCell ref="M27:M28"/>
    <mergeCell ref="A31:A32"/>
    <mergeCell ref="B29:B30"/>
    <mergeCell ref="B31:B32"/>
    <mergeCell ref="B43:B44"/>
    <mergeCell ref="B39:B40"/>
    <mergeCell ref="B35:B36"/>
    <mergeCell ref="C33:C34"/>
    <mergeCell ref="C35:C36"/>
    <mergeCell ref="M29:M34"/>
    <mergeCell ref="B41:B42"/>
    <mergeCell ref="L29:L34"/>
    <mergeCell ref="A39:A40"/>
    <mergeCell ref="C27:C28"/>
    <mergeCell ref="C37:C38"/>
    <mergeCell ref="B37:B38"/>
    <mergeCell ref="B27:B28"/>
    <mergeCell ref="C43:C44"/>
    <mergeCell ref="A43:A44"/>
    <mergeCell ref="M39:M40"/>
    <mergeCell ref="L41:L42"/>
    <mergeCell ref="M41:M42"/>
    <mergeCell ref="B33:B34"/>
    <mergeCell ref="A53:A54"/>
    <mergeCell ref="A57:A58"/>
    <mergeCell ref="A55:A56"/>
    <mergeCell ref="A71:A72"/>
    <mergeCell ref="A69:A70"/>
    <mergeCell ref="A67:A68"/>
    <mergeCell ref="A65:A66"/>
    <mergeCell ref="M35:M38"/>
    <mergeCell ref="A37:A38"/>
    <mergeCell ref="M43:M44"/>
    <mergeCell ref="M45:M46"/>
    <mergeCell ref="C69:C70"/>
    <mergeCell ref="B65:B66"/>
    <mergeCell ref="B67:B68"/>
    <mergeCell ref="C67:C68"/>
    <mergeCell ref="L57:L58"/>
    <mergeCell ref="B53:B54"/>
    <mergeCell ref="C53:C54"/>
    <mergeCell ref="C57:C58"/>
    <mergeCell ref="B57:B58"/>
    <mergeCell ref="L53:L54"/>
    <mergeCell ref="C55:C56"/>
    <mergeCell ref="M55:M56"/>
    <mergeCell ref="M51:M52"/>
    <mergeCell ref="M118:M123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C29:C30"/>
    <mergeCell ref="A45:A46"/>
    <mergeCell ref="A33:A34"/>
    <mergeCell ref="A41:A42"/>
    <mergeCell ref="M57:M58"/>
    <mergeCell ref="B55:B56"/>
    <mergeCell ref="C45:C46"/>
    <mergeCell ref="A61:A62"/>
    <mergeCell ref="B61:B62"/>
    <mergeCell ref="C63:C64"/>
    <mergeCell ref="L61:L62"/>
    <mergeCell ref="C61:C62"/>
    <mergeCell ref="B88:B89"/>
    <mergeCell ref="A88:A89"/>
    <mergeCell ref="C88:C89"/>
    <mergeCell ref="L88:L89"/>
    <mergeCell ref="M88:M89"/>
    <mergeCell ref="A63:A64"/>
    <mergeCell ref="B63:B64"/>
    <mergeCell ref="L63:L64"/>
    <mergeCell ref="M63:M64"/>
    <mergeCell ref="M61:M62"/>
    <mergeCell ref="B71:B72"/>
    <mergeCell ref="C71:C72"/>
    <mergeCell ref="B84:B85"/>
    <mergeCell ref="B86:B87"/>
    <mergeCell ref="M69:M70"/>
    <mergeCell ref="M67:M68"/>
    <mergeCell ref="M65:M66"/>
    <mergeCell ref="C65:C66"/>
    <mergeCell ref="B69:B70"/>
    <mergeCell ref="A86:A87"/>
    <mergeCell ref="B74:B75"/>
    <mergeCell ref="C74:C75"/>
    <mergeCell ref="B76:B77"/>
  </mergeCells>
  <pageMargins left="0.55118110236220474" right="0.23622047244094491" top="0.27559055118110237" bottom="0.19685039370078741" header="0.31496062992125984" footer="0.19685039370078741"/>
  <pageSetup paperSize="9"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view="pageBreakPreview" zoomScale="85" zoomScaleNormal="85" zoomScaleSheetLayoutView="85" workbookViewId="0">
      <pane ySplit="6" topLeftCell="A7" activePane="bottomLeft" state="frozen"/>
      <selection pane="bottomLeft" activeCell="F11" sqref="F11"/>
    </sheetView>
  </sheetViews>
  <sheetFormatPr defaultRowHeight="15" x14ac:dyDescent="0.25"/>
  <cols>
    <col min="1" max="1" width="7.28515625" customWidth="1"/>
    <col min="2" max="2" width="47" customWidth="1"/>
    <col min="3" max="3" width="16.42578125" customWidth="1"/>
    <col min="4" max="4" width="8.85546875" customWidth="1"/>
    <col min="5" max="5" width="12.42578125" customWidth="1"/>
    <col min="6" max="6" width="9" customWidth="1"/>
    <col min="7" max="7" width="9.28515625" customWidth="1"/>
    <col min="8" max="8" width="9.140625" customWidth="1"/>
    <col min="9" max="9" width="9.28515625" customWidth="1"/>
    <col min="10" max="10" width="8.5703125" customWidth="1"/>
    <col min="11" max="11" width="11.85546875" customWidth="1"/>
  </cols>
  <sheetData>
    <row r="1" spans="1:17" ht="10.5" customHeight="1" x14ac:dyDescent="0.25">
      <c r="A1" s="142" t="s">
        <v>227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7" ht="9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7" ht="33" customHeight="1" x14ac:dyDescent="0.25">
      <c r="A3" s="143" t="s">
        <v>229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7" ht="66" customHeight="1" x14ac:dyDescent="0.25">
      <c r="A4" s="144" t="s">
        <v>138</v>
      </c>
      <c r="B4" s="144" t="s">
        <v>139</v>
      </c>
      <c r="C4" s="144" t="s">
        <v>140</v>
      </c>
      <c r="D4" s="144" t="s">
        <v>141</v>
      </c>
      <c r="E4" s="144" t="s">
        <v>142</v>
      </c>
      <c r="F4" s="144" t="s">
        <v>143</v>
      </c>
      <c r="G4" s="144"/>
      <c r="H4" s="144"/>
      <c r="I4" s="144"/>
      <c r="J4" s="144"/>
      <c r="K4" s="145" t="s">
        <v>144</v>
      </c>
    </row>
    <row r="5" spans="1:17" ht="64.5" customHeight="1" x14ac:dyDescent="0.25">
      <c r="A5" s="144"/>
      <c r="B5" s="144"/>
      <c r="C5" s="144"/>
      <c r="D5" s="144"/>
      <c r="E5" s="144"/>
      <c r="F5" s="12" t="s">
        <v>2</v>
      </c>
      <c r="G5" s="12" t="s">
        <v>3</v>
      </c>
      <c r="H5" s="12" t="s">
        <v>73</v>
      </c>
      <c r="I5" s="12" t="s">
        <v>74</v>
      </c>
      <c r="J5" s="12" t="s">
        <v>75</v>
      </c>
      <c r="K5" s="146"/>
    </row>
    <row r="6" spans="1:17" ht="11.25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4">
        <v>11</v>
      </c>
    </row>
    <row r="7" spans="1:17" ht="45.75" customHeight="1" x14ac:dyDescent="0.25">
      <c r="A7" s="150" t="s">
        <v>152</v>
      </c>
      <c r="B7" s="151"/>
      <c r="C7" s="151"/>
      <c r="D7" s="151"/>
      <c r="E7" s="151"/>
      <c r="F7" s="151"/>
      <c r="G7" s="151"/>
      <c r="H7" s="151"/>
      <c r="I7" s="151"/>
      <c r="J7" s="151"/>
      <c r="K7" s="152"/>
    </row>
    <row r="8" spans="1:17" ht="32.25" customHeight="1" x14ac:dyDescent="0.25">
      <c r="A8" s="35" t="s">
        <v>211</v>
      </c>
      <c r="B8" s="147" t="s">
        <v>153</v>
      </c>
      <c r="C8" s="148"/>
      <c r="D8" s="148"/>
      <c r="E8" s="148"/>
      <c r="F8" s="148"/>
      <c r="G8" s="148"/>
      <c r="H8" s="148"/>
      <c r="I8" s="148"/>
      <c r="J8" s="148"/>
      <c r="K8" s="149"/>
    </row>
    <row r="9" spans="1:17" ht="58.5" customHeight="1" x14ac:dyDescent="0.25">
      <c r="A9" s="14" t="s">
        <v>212</v>
      </c>
      <c r="B9" s="24" t="s">
        <v>199</v>
      </c>
      <c r="C9" s="25" t="s">
        <v>225</v>
      </c>
      <c r="D9" s="26" t="s">
        <v>145</v>
      </c>
      <c r="E9" s="27">
        <v>50</v>
      </c>
      <c r="F9" s="25">
        <v>55</v>
      </c>
      <c r="G9" s="25">
        <v>64</v>
      </c>
      <c r="H9" s="26">
        <v>66.099999999999994</v>
      </c>
      <c r="I9" s="26">
        <v>68.2</v>
      </c>
      <c r="J9" s="26">
        <v>68.2</v>
      </c>
      <c r="K9" s="28">
        <v>1</v>
      </c>
    </row>
    <row r="10" spans="1:17" ht="57" customHeight="1" x14ac:dyDescent="0.25">
      <c r="A10" s="37" t="s">
        <v>213</v>
      </c>
      <c r="B10" s="19" t="s">
        <v>146</v>
      </c>
      <c r="C10" s="16" t="s">
        <v>201</v>
      </c>
      <c r="D10" s="17" t="s">
        <v>145</v>
      </c>
      <c r="E10" s="18">
        <v>50</v>
      </c>
      <c r="F10" s="20">
        <v>55</v>
      </c>
      <c r="G10" s="20">
        <v>64</v>
      </c>
      <c r="H10" s="17">
        <v>66.099999999999994</v>
      </c>
      <c r="I10" s="17">
        <v>68.2</v>
      </c>
      <c r="J10" s="17">
        <v>68.2</v>
      </c>
      <c r="K10" s="13">
        <v>1</v>
      </c>
      <c r="Q10" t="s">
        <v>239</v>
      </c>
    </row>
    <row r="11" spans="1:17" ht="105.75" customHeight="1" x14ac:dyDescent="0.25">
      <c r="A11" s="37" t="s">
        <v>214</v>
      </c>
      <c r="B11" s="15" t="s">
        <v>230</v>
      </c>
      <c r="C11" s="16" t="s">
        <v>235</v>
      </c>
      <c r="D11" s="17" t="s">
        <v>145</v>
      </c>
      <c r="E11" s="21">
        <v>21.4</v>
      </c>
      <c r="F11" s="22">
        <v>44.1</v>
      </c>
      <c r="G11" s="22">
        <v>45.1</v>
      </c>
      <c r="H11" s="22">
        <v>24.1</v>
      </c>
      <c r="I11" s="22">
        <v>25</v>
      </c>
      <c r="J11" s="22">
        <v>25</v>
      </c>
      <c r="K11" s="13">
        <v>1</v>
      </c>
    </row>
    <row r="12" spans="1:17" ht="100.5" customHeight="1" x14ac:dyDescent="0.25">
      <c r="A12" s="37" t="s">
        <v>215</v>
      </c>
      <c r="B12" s="15" t="s">
        <v>231</v>
      </c>
      <c r="C12" s="16" t="s">
        <v>236</v>
      </c>
      <c r="D12" s="17" t="s">
        <v>145</v>
      </c>
      <c r="E12" s="18">
        <v>80</v>
      </c>
      <c r="F12" s="20">
        <v>85</v>
      </c>
      <c r="G12" s="20">
        <v>90</v>
      </c>
      <c r="H12" s="20">
        <v>97</v>
      </c>
      <c r="I12" s="20">
        <v>100</v>
      </c>
      <c r="J12" s="20">
        <v>100</v>
      </c>
      <c r="K12" s="13">
        <v>1</v>
      </c>
    </row>
    <row r="13" spans="1:17" ht="88.5" customHeight="1" x14ac:dyDescent="0.25">
      <c r="A13" s="37" t="s">
        <v>216</v>
      </c>
      <c r="B13" s="15" t="s">
        <v>232</v>
      </c>
      <c r="C13" s="16" t="s">
        <v>236</v>
      </c>
      <c r="D13" s="17" t="s">
        <v>145</v>
      </c>
      <c r="E13" s="18">
        <v>96</v>
      </c>
      <c r="F13" s="20">
        <v>97</v>
      </c>
      <c r="G13" s="20">
        <v>98</v>
      </c>
      <c r="H13" s="20">
        <v>99</v>
      </c>
      <c r="I13" s="20">
        <v>100</v>
      </c>
      <c r="J13" s="20">
        <v>100</v>
      </c>
      <c r="K13" s="13">
        <v>1</v>
      </c>
    </row>
    <row r="14" spans="1:17" ht="93.75" customHeight="1" x14ac:dyDescent="0.25">
      <c r="A14" s="37" t="s">
        <v>217</v>
      </c>
      <c r="B14" s="15" t="s">
        <v>233</v>
      </c>
      <c r="C14" s="16" t="s">
        <v>236</v>
      </c>
      <c r="D14" s="17" t="s">
        <v>145</v>
      </c>
      <c r="E14" s="18">
        <v>2</v>
      </c>
      <c r="F14" s="21">
        <v>2.5</v>
      </c>
      <c r="G14" s="21">
        <v>3</v>
      </c>
      <c r="H14" s="21">
        <v>46</v>
      </c>
      <c r="I14" s="21">
        <v>50</v>
      </c>
      <c r="J14" s="21">
        <v>50</v>
      </c>
      <c r="K14" s="13">
        <v>1</v>
      </c>
    </row>
    <row r="15" spans="1:17" ht="93.75" customHeight="1" x14ac:dyDescent="0.25">
      <c r="A15" s="37" t="s">
        <v>218</v>
      </c>
      <c r="B15" s="23" t="s">
        <v>234</v>
      </c>
      <c r="C15" s="16" t="s">
        <v>237</v>
      </c>
      <c r="D15" s="17" t="s">
        <v>145</v>
      </c>
      <c r="E15" s="18">
        <v>16</v>
      </c>
      <c r="F15" s="22">
        <v>27.2</v>
      </c>
      <c r="G15" s="22">
        <v>28.2</v>
      </c>
      <c r="H15" s="22">
        <v>19</v>
      </c>
      <c r="I15" s="22">
        <v>20</v>
      </c>
      <c r="J15" s="22">
        <v>20</v>
      </c>
      <c r="K15" s="13">
        <v>1</v>
      </c>
    </row>
    <row r="16" spans="1:17" ht="93.75" customHeight="1" x14ac:dyDescent="0.25">
      <c r="A16" s="37" t="s">
        <v>219</v>
      </c>
      <c r="B16" s="15" t="s">
        <v>238</v>
      </c>
      <c r="C16" s="16" t="s">
        <v>237</v>
      </c>
      <c r="D16" s="17" t="s">
        <v>145</v>
      </c>
      <c r="E16" s="18">
        <v>19</v>
      </c>
      <c r="F16" s="20">
        <v>19</v>
      </c>
      <c r="G16" s="20">
        <v>20</v>
      </c>
      <c r="H16" s="20">
        <v>20</v>
      </c>
      <c r="I16" s="20">
        <v>22</v>
      </c>
      <c r="J16" s="20">
        <v>22</v>
      </c>
      <c r="K16" s="13">
        <v>1</v>
      </c>
    </row>
    <row r="17" spans="1:11" ht="88.5" customHeight="1" x14ac:dyDescent="0.25">
      <c r="A17" s="37" t="s">
        <v>250</v>
      </c>
      <c r="B17" s="47" t="s">
        <v>248</v>
      </c>
      <c r="C17" s="16" t="s">
        <v>237</v>
      </c>
      <c r="D17" s="17" t="s">
        <v>145</v>
      </c>
      <c r="E17" s="18" t="s">
        <v>249</v>
      </c>
      <c r="F17" s="18" t="s">
        <v>249</v>
      </c>
      <c r="G17" s="18" t="s">
        <v>249</v>
      </c>
      <c r="H17" s="22">
        <v>5.2</v>
      </c>
      <c r="I17" s="22">
        <v>4.9000000000000004</v>
      </c>
      <c r="J17" s="22">
        <v>4.5999999999999996</v>
      </c>
      <c r="K17" s="13">
        <v>1</v>
      </c>
    </row>
    <row r="18" spans="1:11" ht="32.25" customHeight="1" x14ac:dyDescent="0.25">
      <c r="A18" s="36" t="s">
        <v>147</v>
      </c>
      <c r="B18" s="139" t="s">
        <v>154</v>
      </c>
      <c r="C18" s="140"/>
      <c r="D18" s="140"/>
      <c r="E18" s="140"/>
      <c r="F18" s="140"/>
      <c r="G18" s="140"/>
      <c r="H18" s="140"/>
      <c r="I18" s="140"/>
      <c r="J18" s="140"/>
      <c r="K18" s="141"/>
    </row>
    <row r="19" spans="1:11" ht="48" customHeight="1" x14ac:dyDescent="0.25">
      <c r="A19" s="37" t="s">
        <v>13</v>
      </c>
      <c r="B19" s="15" t="s">
        <v>148</v>
      </c>
      <c r="C19" s="16" t="s">
        <v>200</v>
      </c>
      <c r="D19" s="17" t="s">
        <v>145</v>
      </c>
      <c r="E19" s="18">
        <v>50</v>
      </c>
      <c r="F19" s="20">
        <v>55</v>
      </c>
      <c r="G19" s="20">
        <v>64</v>
      </c>
      <c r="H19" s="22">
        <v>66.099999999999994</v>
      </c>
      <c r="I19" s="22">
        <v>68.2</v>
      </c>
      <c r="J19" s="22">
        <v>68.2</v>
      </c>
      <c r="K19" s="13">
        <v>2</v>
      </c>
    </row>
    <row r="20" spans="1:11" ht="42" customHeight="1" x14ac:dyDescent="0.25">
      <c r="A20" s="36" t="s">
        <v>222</v>
      </c>
      <c r="B20" s="139" t="s">
        <v>155</v>
      </c>
      <c r="C20" s="140"/>
      <c r="D20" s="140"/>
      <c r="E20" s="140"/>
      <c r="F20" s="140"/>
      <c r="G20" s="140"/>
      <c r="H20" s="140"/>
      <c r="I20" s="140"/>
      <c r="J20" s="140"/>
      <c r="K20" s="141"/>
    </row>
    <row r="21" spans="1:11" ht="84" customHeight="1" x14ac:dyDescent="0.25">
      <c r="A21" s="37" t="s">
        <v>220</v>
      </c>
      <c r="B21" s="15" t="s">
        <v>149</v>
      </c>
      <c r="C21" s="16" t="s">
        <v>201</v>
      </c>
      <c r="D21" s="17" t="s">
        <v>145</v>
      </c>
      <c r="E21" s="18">
        <v>40</v>
      </c>
      <c r="F21" s="16">
        <v>41</v>
      </c>
      <c r="G21" s="16">
        <v>42</v>
      </c>
      <c r="H21" s="16">
        <v>43</v>
      </c>
      <c r="I21" s="16">
        <v>44</v>
      </c>
      <c r="J21" s="16">
        <v>45</v>
      </c>
      <c r="K21" s="13">
        <v>3</v>
      </c>
    </row>
    <row r="22" spans="1:11" ht="51.75" customHeight="1" x14ac:dyDescent="0.25">
      <c r="A22" s="37" t="s">
        <v>223</v>
      </c>
      <c r="B22" s="15" t="s">
        <v>150</v>
      </c>
      <c r="C22" s="16" t="s">
        <v>201</v>
      </c>
      <c r="D22" s="17" t="s">
        <v>145</v>
      </c>
      <c r="E22" s="16">
        <v>100</v>
      </c>
      <c r="F22" s="16">
        <v>100</v>
      </c>
      <c r="G22" s="16">
        <v>100</v>
      </c>
      <c r="H22" s="16">
        <v>100</v>
      </c>
      <c r="I22" s="16">
        <v>100</v>
      </c>
      <c r="J22" s="16">
        <v>100</v>
      </c>
      <c r="K22" s="13">
        <v>3</v>
      </c>
    </row>
    <row r="23" spans="1:11" ht="32.25" customHeight="1" x14ac:dyDescent="0.25">
      <c r="A23" s="36" t="s">
        <v>224</v>
      </c>
      <c r="B23" s="139" t="s">
        <v>197</v>
      </c>
      <c r="C23" s="140"/>
      <c r="D23" s="140"/>
      <c r="E23" s="140"/>
      <c r="F23" s="140"/>
      <c r="G23" s="140"/>
      <c r="H23" s="140"/>
      <c r="I23" s="140"/>
      <c r="J23" s="140"/>
      <c r="K23" s="141"/>
    </row>
    <row r="24" spans="1:11" ht="81.75" customHeight="1" x14ac:dyDescent="0.25">
      <c r="A24" s="39" t="s">
        <v>221</v>
      </c>
      <c r="B24" s="31" t="s">
        <v>151</v>
      </c>
      <c r="C24" s="18" t="s">
        <v>201</v>
      </c>
      <c r="D24" s="40" t="s">
        <v>145</v>
      </c>
      <c r="E24" s="41">
        <v>50</v>
      </c>
      <c r="F24" s="41">
        <v>100</v>
      </c>
      <c r="G24" s="41">
        <v>100</v>
      </c>
      <c r="H24" s="41">
        <v>100</v>
      </c>
      <c r="I24" s="41">
        <v>100</v>
      </c>
      <c r="J24" s="41">
        <v>100</v>
      </c>
      <c r="K24" s="41">
        <v>4</v>
      </c>
    </row>
    <row r="25" spans="1:11" ht="81.75" customHeight="1" x14ac:dyDescent="0.25">
      <c r="A25" s="42"/>
      <c r="B25" s="43"/>
      <c r="C25" s="44"/>
      <c r="D25" s="45"/>
      <c r="E25" s="46"/>
      <c r="F25" s="46"/>
      <c r="G25" s="46"/>
      <c r="H25" s="46"/>
      <c r="I25" s="46"/>
      <c r="J25" s="46"/>
      <c r="K25" s="46"/>
    </row>
    <row r="26" spans="1:11" ht="83.25" customHeight="1" x14ac:dyDescent="0.25"/>
  </sheetData>
  <mergeCells count="14">
    <mergeCell ref="B23:K23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B8:K8"/>
    <mergeCell ref="B18:K18"/>
    <mergeCell ref="B20:K20"/>
    <mergeCell ref="A7:K7"/>
  </mergeCells>
  <pageMargins left="0.44" right="0.32" top="0.24" bottom="0.2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меропр._прил.1 </vt:lpstr>
      <vt:lpstr>показатели_ приложение 2</vt:lpstr>
      <vt:lpstr>'меропр._прил.1 '!Заголовки_для_печати</vt:lpstr>
      <vt:lpstr>'показатели_ приложение 2'!Заголовки_для_печати</vt:lpstr>
      <vt:lpstr>'меропр._прил.1 '!Область_печати</vt:lpstr>
      <vt:lpstr>'показатели_ 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exif_MSED_9d2080845f44328f5e146c8a909ded8a826ea777b9ce5b69fc3821370ed326a1</dc:description>
  <cp:lastModifiedBy/>
  <dcterms:created xsi:type="dcterms:W3CDTF">2006-09-28T05:33:49Z</dcterms:created>
  <dcterms:modified xsi:type="dcterms:W3CDTF">2019-08-28T18:21:07Z</dcterms:modified>
</cp:coreProperties>
</file>